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任务和投资计划表" sheetId="5" r:id="rId1"/>
    <sheet name="附件2-措施表" sheetId="2" r:id="rId2"/>
  </sheets>
  <calcPr calcId="144525"/>
</workbook>
</file>

<file path=xl/sharedStrings.xml><?xml version="1.0" encoding="utf-8"?>
<sst xmlns="http://schemas.openxmlformats.org/spreadsheetml/2006/main" count="155" uniqueCount="117">
  <si>
    <t>附件1</t>
  </si>
  <si>
    <t>2023年常州市金坛区高标准农田建设项目（财政补助）投资及效益表</t>
  </si>
  <si>
    <t>项目名称</t>
  </si>
  <si>
    <t>建设单位</t>
  </si>
  <si>
    <t>建设面积
（改造提升）
 (万亩)</t>
  </si>
  <si>
    <t>计划投资（万元）</t>
  </si>
  <si>
    <t>效益</t>
  </si>
  <si>
    <t>总投资        (万元)</t>
  </si>
  <si>
    <t>财政资金（万元）</t>
  </si>
  <si>
    <t>自筹资金  (万元)</t>
  </si>
  <si>
    <t>新增节水灌溉面积            (万亩)</t>
  </si>
  <si>
    <t>其中：高效节水灌溉面积    (万亩)</t>
  </si>
  <si>
    <t>新增粮食生产         能力(万公斤)</t>
  </si>
  <si>
    <t>合计           (万元)</t>
  </si>
  <si>
    <t>省级以上财政资金          
 (万元)</t>
  </si>
  <si>
    <t>地方财政资金 （万元）</t>
  </si>
  <si>
    <t>小计               (万元)</t>
  </si>
  <si>
    <t>市级              (万元)</t>
  </si>
  <si>
    <t>县级                  (万元)</t>
  </si>
  <si>
    <t>2023年度常州市金坛区指前镇建解社片高标准农田建设改造提升项目（财政补助）</t>
  </si>
  <si>
    <t>常州市金坛区指前镇人民政府</t>
  </si>
  <si>
    <t>合计</t>
  </si>
  <si>
    <t>备注：省级以上补助资金最终以省财政厅下达文件为准。</t>
  </si>
  <si>
    <r>
      <rPr>
        <sz val="12"/>
        <rFont val="宋体"/>
        <charset val="134"/>
      </rPr>
      <t>附件</t>
    </r>
    <r>
      <rPr>
        <sz val="12"/>
        <rFont val="Times New Roman"/>
        <charset val="134"/>
      </rPr>
      <t>2</t>
    </r>
  </si>
  <si>
    <t>2023年江苏省常州市金坛区指前镇建解社片高标准农田建设改造提升项目建设内容和投资概算表</t>
  </si>
  <si>
    <t>任务量：7100亩          单位：万元</t>
  </si>
  <si>
    <t>序号</t>
  </si>
  <si>
    <t>建设内容</t>
  </si>
  <si>
    <r>
      <rPr>
        <b/>
        <sz val="11"/>
        <rFont val="仿宋"/>
        <charset val="134"/>
      </rPr>
      <t>单</t>
    </r>
    <r>
      <rPr>
        <b/>
        <sz val="11"/>
        <rFont val="Calibri"/>
        <charset val="134"/>
      </rPr>
      <t xml:space="preserve"> </t>
    </r>
    <r>
      <rPr>
        <b/>
        <sz val="11"/>
        <rFont val="仿宋"/>
        <charset val="134"/>
      </rPr>
      <t>位</t>
    </r>
  </si>
  <si>
    <t>规格、型号</t>
  </si>
  <si>
    <t>任务量</t>
  </si>
  <si>
    <t>单价</t>
  </si>
  <si>
    <t>总投资</t>
  </si>
  <si>
    <t>财政资金</t>
  </si>
  <si>
    <t>自筹资金</t>
  </si>
  <si>
    <t>一</t>
  </si>
  <si>
    <t>水利工程</t>
  </si>
  <si>
    <t>（一）</t>
  </si>
  <si>
    <t>泵站</t>
  </si>
  <si>
    <t>座</t>
  </si>
  <si>
    <t>王家灌溉站</t>
  </si>
  <si>
    <t>MPIS250/07H11M</t>
  </si>
  <si>
    <t>马口灌溉站</t>
  </si>
  <si>
    <t>腊圩灌溉站</t>
  </si>
  <si>
    <t>MPIS250/05H11M</t>
  </si>
  <si>
    <t>唐家棚站（维修）</t>
  </si>
  <si>
    <t>200HW</t>
  </si>
  <si>
    <t>（二）</t>
  </si>
  <si>
    <t>衬砌沟渠</t>
  </si>
  <si>
    <t>公里</t>
  </si>
  <si>
    <r>
      <rPr>
        <sz val="11"/>
        <rFont val="仿宋"/>
        <charset val="134"/>
      </rPr>
      <t>新建</t>
    </r>
    <r>
      <rPr>
        <sz val="11"/>
        <rFont val="Times New Roman"/>
        <charset val="134"/>
      </rPr>
      <t>60U</t>
    </r>
    <r>
      <rPr>
        <sz val="11"/>
        <rFont val="仿宋"/>
        <charset val="134"/>
      </rPr>
      <t>型渠</t>
    </r>
  </si>
  <si>
    <t>U60预制板衬砌</t>
  </si>
  <si>
    <r>
      <rPr>
        <sz val="11"/>
        <rFont val="仿宋"/>
        <charset val="134"/>
      </rPr>
      <t>新建</t>
    </r>
    <r>
      <rPr>
        <sz val="11"/>
        <rFont val="Times New Roman"/>
        <charset val="134"/>
      </rPr>
      <t>80U</t>
    </r>
    <r>
      <rPr>
        <sz val="11"/>
        <rFont val="仿宋"/>
        <charset val="134"/>
      </rPr>
      <t>型渠</t>
    </r>
  </si>
  <si>
    <t>U80预制板衬砌</t>
  </si>
  <si>
    <t>新建90U型渠</t>
  </si>
  <si>
    <t>U90预制板衬砌</t>
  </si>
  <si>
    <t>T230生态排沟</t>
  </si>
  <si>
    <t>联锁块护坡，口宽2.3m，底宽0.5m,深1.0m</t>
  </si>
  <si>
    <t>T190生态排沟</t>
  </si>
  <si>
    <t>联锁块，口宽1.9m，底宽0.3m,深0.9m</t>
  </si>
  <si>
    <t>T535生态排沟</t>
  </si>
  <si>
    <t>联锁块，口宽5.35m，底宽2.15m,深1.70m</t>
  </si>
  <si>
    <t>生态土沟</t>
  </si>
  <si>
    <t>生态土沟，口宽6.3m，底宽1.5m，深1.6m</t>
  </si>
  <si>
    <t>渠道维修（一）</t>
  </si>
  <si>
    <t>压顶更换,0.2×0.1m</t>
  </si>
  <si>
    <t>渠道维修（二）</t>
  </si>
  <si>
    <t>压顶更换,0.5×0.1m</t>
  </si>
  <si>
    <t>（三）</t>
  </si>
  <si>
    <t>埋设暗管</t>
  </si>
  <si>
    <t>暗渠</t>
  </si>
  <si>
    <t>直径100cm国标Ⅱ级砼管</t>
  </si>
  <si>
    <t>直径60cm国标Ⅱ级砼管</t>
  </si>
  <si>
    <t>（四）</t>
  </si>
  <si>
    <t>配套建筑物</t>
  </si>
  <si>
    <t>座　</t>
  </si>
  <si>
    <t>过路涵</t>
  </si>
  <si>
    <t>6m长、直径60cm国标Ⅱ级砼管</t>
  </si>
  <si>
    <t>下田涵</t>
  </si>
  <si>
    <t>5m长、直径50cm国标Ⅱ级砼管</t>
  </si>
  <si>
    <t>U90渠节制闸</t>
  </si>
  <si>
    <t>砖砌结构，带启闭机，0.98×1.0m闸门</t>
  </si>
  <si>
    <t>U80渠节制闸</t>
  </si>
  <si>
    <t>砖砌结构，带启闭机，0.88×0.9m闸门</t>
  </si>
  <si>
    <t>U60渠节制闸</t>
  </si>
  <si>
    <t>砖砌结构，0.68×0.6m闸门</t>
  </si>
  <si>
    <t>放水口</t>
  </si>
  <si>
    <t>砖砌结构</t>
  </si>
  <si>
    <t>交汇井</t>
  </si>
  <si>
    <t>砖砌结构,1.30×1.10m</t>
  </si>
  <si>
    <t>（五）</t>
  </si>
  <si>
    <t>其他水利措施</t>
  </si>
  <si>
    <t>生态塘整治</t>
  </si>
  <si>
    <t>二</t>
  </si>
  <si>
    <t>农业措施</t>
  </si>
  <si>
    <t>(一)</t>
  </si>
  <si>
    <t>耕地改良</t>
  </si>
  <si>
    <t>改良土壤</t>
  </si>
  <si>
    <t>万亩</t>
  </si>
  <si>
    <t>施有机肥料</t>
  </si>
  <si>
    <t>(二)</t>
  </si>
  <si>
    <t>平整田地</t>
  </si>
  <si>
    <t>土地平整</t>
  </si>
  <si>
    <t>三</t>
  </si>
  <si>
    <t>田间道路工程</t>
  </si>
  <si>
    <t>硬质路</t>
  </si>
  <si>
    <t>水泥路（有路基）</t>
  </si>
  <si>
    <r>
      <rPr>
        <sz val="10"/>
        <rFont val="仿宋"/>
        <charset val="134"/>
      </rPr>
      <t>新建</t>
    </r>
    <r>
      <rPr>
        <sz val="10"/>
        <rFont val="Times New Roman"/>
        <charset val="134"/>
      </rPr>
      <t>3m</t>
    </r>
    <r>
      <rPr>
        <sz val="10"/>
        <rFont val="仿宋"/>
        <charset val="134"/>
      </rPr>
      <t>，</t>
    </r>
    <r>
      <rPr>
        <sz val="10"/>
        <rFont val="Times New Roman"/>
        <charset val="134"/>
      </rPr>
      <t>18cm</t>
    </r>
    <r>
      <rPr>
        <sz val="10"/>
        <rFont val="仿宋"/>
        <charset val="134"/>
      </rPr>
      <t>砼道路</t>
    </r>
  </si>
  <si>
    <t>水泥路（无路基）</t>
  </si>
  <si>
    <r>
      <rPr>
        <sz val="10"/>
        <rFont val="仿宋"/>
        <charset val="134"/>
      </rPr>
      <t>新建</t>
    </r>
    <r>
      <rPr>
        <sz val="10"/>
        <rFont val="Times New Roman"/>
        <charset val="134"/>
      </rPr>
      <t>3.5m</t>
    </r>
    <r>
      <rPr>
        <sz val="10"/>
        <rFont val="仿宋"/>
        <charset val="134"/>
      </rPr>
      <t>，</t>
    </r>
    <r>
      <rPr>
        <sz val="10"/>
        <rFont val="Times New Roman"/>
        <charset val="134"/>
      </rPr>
      <t>18cm</t>
    </r>
    <r>
      <rPr>
        <sz val="10"/>
        <rFont val="仿宋"/>
        <charset val="134"/>
      </rPr>
      <t>砼道路</t>
    </r>
  </si>
  <si>
    <t>田间生产道路</t>
  </si>
  <si>
    <r>
      <rPr>
        <sz val="10"/>
        <rFont val="仿宋"/>
        <charset val="134"/>
      </rPr>
      <t>新建2.0</t>
    </r>
    <r>
      <rPr>
        <sz val="10"/>
        <rFont val="Times New Roman"/>
        <charset val="134"/>
      </rPr>
      <t>m</t>
    </r>
    <r>
      <rPr>
        <sz val="10"/>
        <rFont val="仿宋"/>
        <charset val="134"/>
      </rPr>
      <t>，</t>
    </r>
    <r>
      <rPr>
        <sz val="10"/>
        <rFont val="Times New Roman"/>
        <charset val="134"/>
      </rPr>
      <t>18cm</t>
    </r>
    <r>
      <rPr>
        <sz val="10"/>
        <rFont val="仿宋"/>
        <charset val="134"/>
      </rPr>
      <t>砼道路</t>
    </r>
  </si>
  <si>
    <t>四</t>
  </si>
  <si>
    <t>其他工作
及措施</t>
  </si>
  <si>
    <t>项</t>
  </si>
  <si>
    <t>项目管理费</t>
  </si>
  <si>
    <t>工程招投标费</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</si>
</sst>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_ "/>
  </numFmts>
  <fonts count="51">
    <font>
      <sz val="11"/>
      <color theme="1"/>
      <name val="宋体"/>
      <charset val="134"/>
      <scheme val="minor"/>
    </font>
    <font>
      <b/>
      <sz val="11"/>
      <color theme="1"/>
      <name val="宋体"/>
      <charset val="134"/>
      <scheme val="minor"/>
    </font>
    <font>
      <sz val="12"/>
      <name val="宋体"/>
      <charset val="134"/>
    </font>
    <font>
      <sz val="12"/>
      <name val="Times New Roman"/>
      <charset val="134"/>
    </font>
    <font>
      <b/>
      <sz val="12"/>
      <color rgb="FF000000"/>
      <name val="宋体"/>
      <charset val="134"/>
      <scheme val="minor"/>
    </font>
    <font>
      <sz val="11"/>
      <color rgb="FF000000"/>
      <name val="宋体"/>
      <charset val="134"/>
      <scheme val="minor"/>
    </font>
    <font>
      <b/>
      <sz val="11"/>
      <name val="仿宋"/>
      <charset val="134"/>
    </font>
    <font>
      <b/>
      <sz val="11"/>
      <name val="Times New Roman"/>
      <charset val="134"/>
    </font>
    <font>
      <sz val="11"/>
      <name val="仿宋"/>
      <charset val="134"/>
    </font>
    <font>
      <b/>
      <sz val="10"/>
      <name val="仿宋"/>
      <charset val="134"/>
    </font>
    <font>
      <sz val="10"/>
      <name val="仿宋"/>
      <charset val="134"/>
    </font>
    <font>
      <sz val="11"/>
      <name val="Times New Roman"/>
      <charset val="134"/>
    </font>
    <font>
      <sz val="14"/>
      <name val="仿宋_GB2312"/>
      <charset val="134"/>
    </font>
    <font>
      <sz val="18"/>
      <name val="仿宋_GB2312"/>
      <charset val="134"/>
    </font>
    <font>
      <b/>
      <sz val="24"/>
      <name val="宋体"/>
      <charset val="134"/>
    </font>
    <font>
      <b/>
      <sz val="14"/>
      <color theme="1"/>
      <name val="黑体"/>
      <charset val="134"/>
    </font>
    <font>
      <sz val="16"/>
      <name val="宋体"/>
      <charset val="134"/>
      <scheme val="minor"/>
    </font>
    <font>
      <sz val="12"/>
      <color theme="1"/>
      <name val="仿宋"/>
      <charset val="134"/>
    </font>
    <font>
      <sz val="14"/>
      <color theme="1"/>
      <name val="宋体"/>
      <charset val="134"/>
    </font>
    <font>
      <sz val="11"/>
      <name val="宋体"/>
      <charset val="134"/>
      <scheme val="minor"/>
    </font>
    <font>
      <sz val="12"/>
      <name val="仿宋"/>
      <charset val="134"/>
    </font>
    <font>
      <b/>
      <sz val="12"/>
      <name val="宋体"/>
      <charset val="134"/>
    </font>
    <font>
      <b/>
      <sz val="12"/>
      <name val="仿宋"/>
      <charset val="134"/>
    </font>
    <font>
      <b/>
      <sz val="12"/>
      <color theme="1"/>
      <name val="仿宋"/>
      <charset val="134"/>
    </font>
    <font>
      <sz val="10"/>
      <color theme="1"/>
      <name val="宋体"/>
      <charset val="134"/>
      <scheme val="minor"/>
    </font>
    <font>
      <sz val="14"/>
      <color theme="1"/>
      <name val="宋体"/>
      <charset val="134"/>
      <scheme val="minor"/>
    </font>
    <font>
      <sz val="24"/>
      <name val="宋体"/>
      <charset val="134"/>
    </font>
    <font>
      <sz val="11.05"/>
      <color rgb="FF000000"/>
      <name val="Times New Roman"/>
      <charset val="134"/>
    </font>
    <font>
      <b/>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b/>
      <sz val="11"/>
      <name val="Calibri"/>
      <charset val="134"/>
    </font>
    <font>
      <sz val="1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9" fillId="2" borderId="0" applyNumberFormat="0" applyBorder="0" applyAlignment="0" applyProtection="0">
      <alignment vertical="center"/>
    </xf>
    <xf numFmtId="0" fontId="30"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4" borderId="0" applyNumberFormat="0" applyBorder="0" applyAlignment="0" applyProtection="0">
      <alignment vertical="center"/>
    </xf>
    <xf numFmtId="0" fontId="31" fillId="5" borderId="0" applyNumberFormat="0" applyBorder="0" applyAlignment="0" applyProtection="0">
      <alignment vertical="center"/>
    </xf>
    <xf numFmtId="43" fontId="0" fillId="0" borderId="0" applyFont="0" applyFill="0" applyBorder="0" applyAlignment="0" applyProtection="0">
      <alignment vertical="center"/>
    </xf>
    <xf numFmtId="0" fontId="32" fillId="6"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7" borderId="11" applyNumberFormat="0" applyFont="0" applyAlignment="0" applyProtection="0">
      <alignment vertical="center"/>
    </xf>
    <xf numFmtId="0" fontId="32" fillId="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2" applyNumberFormat="0" applyFill="0" applyAlignment="0" applyProtection="0">
      <alignment vertical="center"/>
    </xf>
    <xf numFmtId="0" fontId="40" fillId="0" borderId="12" applyNumberFormat="0" applyFill="0" applyAlignment="0" applyProtection="0">
      <alignment vertical="center"/>
    </xf>
    <xf numFmtId="0" fontId="32" fillId="9" borderId="0" applyNumberFormat="0" applyBorder="0" applyAlignment="0" applyProtection="0">
      <alignment vertical="center"/>
    </xf>
    <xf numFmtId="0" fontId="35" fillId="0" borderId="13" applyNumberFormat="0" applyFill="0" applyAlignment="0" applyProtection="0">
      <alignment vertical="center"/>
    </xf>
    <xf numFmtId="0" fontId="32" fillId="10" borderId="0" applyNumberFormat="0" applyBorder="0" applyAlignment="0" applyProtection="0">
      <alignment vertical="center"/>
    </xf>
    <xf numFmtId="0" fontId="41" fillId="11" borderId="14" applyNumberFormat="0" applyAlignment="0" applyProtection="0">
      <alignment vertical="center"/>
    </xf>
    <xf numFmtId="0" fontId="42" fillId="11" borderId="10" applyNumberFormat="0" applyAlignment="0" applyProtection="0">
      <alignment vertical="center"/>
    </xf>
    <xf numFmtId="0" fontId="43" fillId="12" borderId="15" applyNumberFormat="0" applyAlignment="0" applyProtection="0">
      <alignment vertical="center"/>
    </xf>
    <xf numFmtId="0" fontId="29" fillId="13" borderId="0" applyNumberFormat="0" applyBorder="0" applyAlignment="0" applyProtection="0">
      <alignment vertical="center"/>
    </xf>
    <xf numFmtId="0" fontId="32" fillId="14" borderId="0" applyNumberFormat="0" applyBorder="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29" fillId="17" borderId="0" applyNumberFormat="0" applyBorder="0" applyAlignment="0" applyProtection="0">
      <alignment vertical="center"/>
    </xf>
    <xf numFmtId="0" fontId="32"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48" fillId="0" borderId="0"/>
    <xf numFmtId="0" fontId="32" fillId="32" borderId="0" applyNumberFormat="0" applyBorder="0" applyAlignment="0" applyProtection="0">
      <alignment vertical="center"/>
    </xf>
    <xf numFmtId="0" fontId="48" fillId="0" borderId="0"/>
    <xf numFmtId="0" fontId="2" fillId="0" borderId="0">
      <alignment vertical="center"/>
    </xf>
  </cellStyleXfs>
  <cellXfs count="59">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right" vertical="center"/>
    </xf>
    <xf numFmtId="176" fontId="5" fillId="0" borderId="1" xfId="0" applyNumberFormat="1" applyFont="1" applyBorder="1" applyAlignment="1">
      <alignment horizontal="right" vertical="center"/>
    </xf>
    <xf numFmtId="0" fontId="6"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176" fontId="7"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176" fontId="8"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7" fillId="0" borderId="2" xfId="0" applyFont="1" applyBorder="1" applyAlignment="1">
      <alignment horizontal="center" vertical="center"/>
    </xf>
    <xf numFmtId="0" fontId="10" fillId="0" borderId="2" xfId="0" applyFont="1" applyBorder="1" applyAlignment="1">
      <alignment horizontal="center" vertical="center" wrapText="1"/>
    </xf>
    <xf numFmtId="0" fontId="11" fillId="0" borderId="2" xfId="0" applyFont="1" applyBorder="1" applyAlignment="1">
      <alignment horizontal="center" vertical="center"/>
    </xf>
    <xf numFmtId="176" fontId="11" fillId="0" borderId="2" xfId="0" applyNumberFormat="1" applyFont="1" applyBorder="1" applyAlignment="1">
      <alignment horizontal="center" vertical="center"/>
    </xf>
    <xf numFmtId="0" fontId="8" fillId="0" borderId="2" xfId="0" applyFont="1" applyFill="1" applyBorder="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49" fontId="14" fillId="0" borderId="0" xfId="0" applyNumberFormat="1" applyFont="1" applyAlignment="1">
      <alignment horizontal="center" vertical="center"/>
    </xf>
    <xf numFmtId="49" fontId="15" fillId="0" borderId="3"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0" fontId="16" fillId="0" borderId="3" xfId="51" applyFont="1" applyFill="1" applyBorder="1" applyAlignment="1">
      <alignment horizontal="center" vertical="center" wrapText="1"/>
    </xf>
    <xf numFmtId="176" fontId="17" fillId="0" borderId="8" xfId="0" applyNumberFormat="1" applyFont="1" applyBorder="1" applyAlignment="1">
      <alignment horizontal="center" vertical="center"/>
    </xf>
    <xf numFmtId="0" fontId="18" fillId="0" borderId="8" xfId="0" applyFont="1" applyBorder="1" applyAlignment="1">
      <alignment vertical="center" wrapText="1"/>
    </xf>
    <xf numFmtId="0" fontId="19" fillId="0" borderId="8" xfId="51" applyFont="1" applyBorder="1" applyAlignment="1">
      <alignment horizontal="center" vertical="center" wrapText="1"/>
    </xf>
    <xf numFmtId="0" fontId="20" fillId="0" borderId="8" xfId="0" applyFont="1" applyBorder="1" applyAlignment="1">
      <alignment horizontal="center" vertical="center" wrapText="1"/>
    </xf>
    <xf numFmtId="177" fontId="20" fillId="0" borderId="8" xfId="0" applyNumberFormat="1" applyFont="1" applyBorder="1" applyAlignment="1">
      <alignment horizontal="center" vertical="center"/>
    </xf>
    <xf numFmtId="0" fontId="21" fillId="0" borderId="4" xfId="0" applyFont="1" applyBorder="1" applyAlignment="1">
      <alignment horizontal="center" vertical="center" wrapText="1"/>
    </xf>
    <xf numFmtId="0" fontId="21" fillId="0" borderId="9" xfId="0" applyFont="1" applyBorder="1" applyAlignment="1">
      <alignment horizontal="center" vertical="center" wrapText="1"/>
    </xf>
    <xf numFmtId="176" fontId="22" fillId="0" borderId="8" xfId="0" applyNumberFormat="1" applyFont="1" applyBorder="1" applyAlignment="1">
      <alignment horizontal="center" vertical="center"/>
    </xf>
    <xf numFmtId="176" fontId="23" fillId="0" borderId="8" xfId="0" applyNumberFormat="1" applyFont="1" applyBorder="1" applyAlignment="1">
      <alignment horizontal="center" vertical="center"/>
    </xf>
    <xf numFmtId="0" fontId="24" fillId="0" borderId="0" xfId="0" applyFont="1">
      <alignment vertical="center"/>
    </xf>
    <xf numFmtId="0" fontId="25" fillId="0" borderId="0" xfId="0" applyFont="1">
      <alignment vertical="center"/>
    </xf>
    <xf numFmtId="176" fontId="0" fillId="0" borderId="0" xfId="0" applyNumberFormat="1">
      <alignment vertical="center"/>
    </xf>
    <xf numFmtId="0" fontId="26" fillId="0" borderId="0" xfId="0" applyFont="1" applyAlignment="1">
      <alignment vertical="center"/>
    </xf>
    <xf numFmtId="49" fontId="15" fillId="0" borderId="9" xfId="0" applyNumberFormat="1" applyFont="1" applyBorder="1" applyAlignment="1">
      <alignment horizontal="center"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176" fontId="27" fillId="0" borderId="8" xfId="0" applyNumberFormat="1" applyFont="1" applyBorder="1" applyAlignment="1">
      <alignment horizontal="center" vertical="center"/>
    </xf>
    <xf numFmtId="0" fontId="17" fillId="0" borderId="8" xfId="0" applyFont="1" applyBorder="1" applyAlignment="1">
      <alignment horizontal="center" vertical="center"/>
    </xf>
    <xf numFmtId="0" fontId="28" fillId="0" borderId="0" xfId="0" applyFont="1">
      <alignment vertical="center"/>
    </xf>
    <xf numFmtId="176" fontId="25" fillId="0" borderId="0" xfId="0" applyNumberFormat="1" applyFont="1">
      <alignment vertical="center"/>
    </xf>
    <xf numFmtId="178" fontId="25" fillId="0" borderId="0" xfId="0" applyNumberFormat="1" applyFo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2 10" xfId="48"/>
    <cellStyle name="60% - 强调文字颜色 6" xfId="49" builtinId="52"/>
    <cellStyle name="常规 13"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tabSelected="1" workbookViewId="0">
      <selection activeCell="L9" sqref="L9"/>
    </sheetView>
  </sheetViews>
  <sheetFormatPr defaultColWidth="9" defaultRowHeight="13.5"/>
  <cols>
    <col min="1" max="1" width="18.75" customWidth="1"/>
    <col min="2" max="2" width="14.375" customWidth="1"/>
    <col min="3" max="3" width="16.875" customWidth="1"/>
    <col min="4" max="4" width="16.125" customWidth="1"/>
    <col min="5" max="5" width="11.625" customWidth="1"/>
    <col min="6" max="6" width="11.5" customWidth="1"/>
    <col min="7" max="7" width="12.875" customWidth="1"/>
    <col min="8" max="8" width="9.375" customWidth="1"/>
    <col min="9" max="9" width="9.625" customWidth="1"/>
    <col min="10" max="10" width="11.375" customWidth="1"/>
    <col min="11" max="11" width="14" customWidth="1"/>
    <col min="12" max="12" width="16.875" customWidth="1"/>
    <col min="13" max="13" width="17.625" customWidth="1"/>
    <col min="14" max="14" width="19.5" customWidth="1"/>
    <col min="15" max="15" width="8.5" customWidth="1"/>
    <col min="16" max="16" width="10.75" customWidth="1"/>
    <col min="17" max="17" width="8.875" customWidth="1"/>
  </cols>
  <sheetData>
    <row r="1" ht="22.5" spans="1:17">
      <c r="A1" s="23" t="s">
        <v>0</v>
      </c>
      <c r="B1" s="24"/>
      <c r="C1" s="25"/>
      <c r="D1" s="25"/>
      <c r="E1" s="25"/>
      <c r="F1" s="25"/>
      <c r="G1" s="25"/>
      <c r="H1" s="25"/>
      <c r="I1" s="25"/>
      <c r="J1" s="25"/>
      <c r="K1" s="25"/>
      <c r="L1" s="25"/>
      <c r="M1" s="25"/>
      <c r="N1" s="25"/>
      <c r="O1" s="25"/>
      <c r="P1" s="25"/>
      <c r="Q1" s="25"/>
    </row>
    <row r="2" ht="31.5" spans="1:17">
      <c r="A2" s="26" t="s">
        <v>1</v>
      </c>
      <c r="B2" s="26"/>
      <c r="C2" s="26"/>
      <c r="D2" s="26"/>
      <c r="E2" s="26"/>
      <c r="F2" s="26"/>
      <c r="G2" s="26"/>
      <c r="H2" s="26"/>
      <c r="I2" s="26"/>
      <c r="J2" s="26"/>
      <c r="K2" s="26"/>
      <c r="L2" s="26"/>
      <c r="M2" s="26"/>
      <c r="N2" s="46"/>
      <c r="O2" s="46"/>
      <c r="P2" s="46"/>
      <c r="Q2" s="46"/>
    </row>
    <row r="3" spans="1:17">
      <c r="A3" s="25"/>
      <c r="B3" s="25"/>
      <c r="C3" s="25"/>
      <c r="D3" s="25"/>
      <c r="E3" s="25"/>
      <c r="F3" s="25"/>
      <c r="G3" s="25"/>
      <c r="H3" s="25"/>
      <c r="I3" s="25"/>
      <c r="J3" s="25"/>
      <c r="K3" s="25"/>
      <c r="L3" s="25"/>
      <c r="M3" s="25"/>
      <c r="N3" s="25"/>
      <c r="O3" s="25"/>
      <c r="P3" s="25"/>
      <c r="Q3" s="25"/>
    </row>
    <row r="5" ht="32.1" customHeight="1" spans="1:13">
      <c r="A5" s="27" t="s">
        <v>2</v>
      </c>
      <c r="B5" s="27" t="s">
        <v>3</v>
      </c>
      <c r="C5" s="27" t="s">
        <v>4</v>
      </c>
      <c r="D5" s="28" t="s">
        <v>5</v>
      </c>
      <c r="E5" s="29"/>
      <c r="F5" s="29"/>
      <c r="G5" s="29"/>
      <c r="H5" s="29"/>
      <c r="I5" s="29"/>
      <c r="J5" s="47"/>
      <c r="K5" s="48" t="s">
        <v>6</v>
      </c>
      <c r="L5" s="49"/>
      <c r="M5" s="50"/>
    </row>
    <row r="6" ht="32.1" customHeight="1" spans="1:13">
      <c r="A6" s="30"/>
      <c r="B6" s="30"/>
      <c r="C6" s="30"/>
      <c r="D6" s="27" t="s">
        <v>7</v>
      </c>
      <c r="E6" s="28" t="s">
        <v>8</v>
      </c>
      <c r="F6" s="29"/>
      <c r="G6" s="29"/>
      <c r="H6" s="29"/>
      <c r="I6" s="47"/>
      <c r="J6" s="27" t="s">
        <v>9</v>
      </c>
      <c r="K6" s="51" t="s">
        <v>10</v>
      </c>
      <c r="L6" s="51" t="s">
        <v>11</v>
      </c>
      <c r="M6" s="51" t="s">
        <v>12</v>
      </c>
    </row>
    <row r="7" ht="32.1" customHeight="1" spans="1:13">
      <c r="A7" s="30"/>
      <c r="B7" s="30"/>
      <c r="C7" s="30"/>
      <c r="D7" s="30"/>
      <c r="E7" s="27" t="s">
        <v>13</v>
      </c>
      <c r="F7" s="27" t="s">
        <v>14</v>
      </c>
      <c r="G7" s="28" t="s">
        <v>15</v>
      </c>
      <c r="H7" s="29"/>
      <c r="I7" s="47"/>
      <c r="J7" s="30"/>
      <c r="K7" s="52"/>
      <c r="L7" s="52"/>
      <c r="M7" s="52"/>
    </row>
    <row r="8" ht="37.5" spans="1:13">
      <c r="A8" s="31"/>
      <c r="B8" s="31"/>
      <c r="C8" s="31"/>
      <c r="D8" s="31"/>
      <c r="E8" s="31"/>
      <c r="F8" s="31"/>
      <c r="G8" s="32" t="s">
        <v>16</v>
      </c>
      <c r="H8" s="32" t="s">
        <v>17</v>
      </c>
      <c r="I8" s="32" t="s">
        <v>18</v>
      </c>
      <c r="J8" s="31"/>
      <c r="K8" s="53"/>
      <c r="L8" s="53"/>
      <c r="M8" s="53"/>
    </row>
    <row r="9" ht="128" customHeight="1" spans="1:13">
      <c r="A9" s="33" t="s">
        <v>19</v>
      </c>
      <c r="B9" s="33" t="s">
        <v>20</v>
      </c>
      <c r="C9" s="34">
        <v>0.71</v>
      </c>
      <c r="D9" s="34">
        <v>1422.8</v>
      </c>
      <c r="E9" s="34">
        <v>1420</v>
      </c>
      <c r="F9" s="34">
        <v>568</v>
      </c>
      <c r="G9" s="34">
        <f>H9+I9</f>
        <v>852</v>
      </c>
      <c r="H9" s="34">
        <v>426</v>
      </c>
      <c r="I9" s="34">
        <v>426</v>
      </c>
      <c r="J9" s="34">
        <v>2.8</v>
      </c>
      <c r="K9" s="34"/>
      <c r="L9" s="34"/>
      <c r="M9" s="54">
        <v>55.8</v>
      </c>
    </row>
    <row r="10" ht="56" customHeight="1" spans="1:13">
      <c r="A10" s="35"/>
      <c r="B10" s="36"/>
      <c r="C10" s="37"/>
      <c r="D10" s="38"/>
      <c r="E10" s="38"/>
      <c r="F10" s="38"/>
      <c r="G10" s="34"/>
      <c r="H10" s="34"/>
      <c r="I10" s="34"/>
      <c r="J10" s="55"/>
      <c r="K10" s="55"/>
      <c r="L10" s="55"/>
      <c r="M10" s="34"/>
    </row>
    <row r="11" s="1" customFormat="1" ht="60" customHeight="1" spans="1:14">
      <c r="A11" s="39" t="s">
        <v>21</v>
      </c>
      <c r="B11" s="40"/>
      <c r="C11" s="41">
        <f t="shared" ref="C11:K11" si="0">SUM(C9:C10)</f>
        <v>0.71</v>
      </c>
      <c r="D11" s="41">
        <f t="shared" si="0"/>
        <v>1422.8</v>
      </c>
      <c r="E11" s="41">
        <f t="shared" si="0"/>
        <v>1420</v>
      </c>
      <c r="F11" s="42">
        <f t="shared" si="0"/>
        <v>568</v>
      </c>
      <c r="G11" s="42">
        <f t="shared" si="0"/>
        <v>852</v>
      </c>
      <c r="H11" s="42">
        <f t="shared" si="0"/>
        <v>426</v>
      </c>
      <c r="I11" s="42">
        <f t="shared" si="0"/>
        <v>426</v>
      </c>
      <c r="J11" s="42">
        <f t="shared" si="0"/>
        <v>2.8</v>
      </c>
      <c r="K11" s="42"/>
      <c r="L11" s="42"/>
      <c r="M11" s="42">
        <f>SUM(M9:M10)</f>
        <v>55.8</v>
      </c>
      <c r="N11" s="56"/>
    </row>
    <row r="12" ht="18.75" spans="1:13">
      <c r="A12" s="43" t="s">
        <v>22</v>
      </c>
      <c r="C12" s="44"/>
      <c r="D12" s="44"/>
      <c r="E12" s="44"/>
      <c r="F12" s="44"/>
      <c r="G12" s="45"/>
      <c r="H12" s="44"/>
      <c r="I12" s="44"/>
      <c r="J12" s="44"/>
      <c r="K12" s="57"/>
      <c r="L12" s="58"/>
      <c r="M12" s="44"/>
    </row>
  </sheetData>
  <mergeCells count="16">
    <mergeCell ref="A2:M2"/>
    <mergeCell ref="D5:J5"/>
    <mergeCell ref="K5:M5"/>
    <mergeCell ref="E6:I6"/>
    <mergeCell ref="G7:I7"/>
    <mergeCell ref="A11:B11"/>
    <mergeCell ref="A5:A8"/>
    <mergeCell ref="B5:B8"/>
    <mergeCell ref="C5:C8"/>
    <mergeCell ref="D6:D8"/>
    <mergeCell ref="E7:E8"/>
    <mergeCell ref="F7:F8"/>
    <mergeCell ref="J6:J8"/>
    <mergeCell ref="K6:K8"/>
    <mergeCell ref="L6:L8"/>
    <mergeCell ref="M6:M8"/>
  </mergeCells>
  <pageMargins left="0.708661417322835" right="0.27" top="0.748031496062992" bottom="0.748031496062992" header="0.31496062992126" footer="0.31496062992126"/>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workbookViewId="0">
      <selection activeCell="A2" sqref="A2:I2"/>
    </sheetView>
  </sheetViews>
  <sheetFormatPr defaultColWidth="9" defaultRowHeight="13.5"/>
  <cols>
    <col min="1" max="1" width="8.75" customWidth="1"/>
    <col min="2" max="2" width="13" customWidth="1"/>
    <col min="3" max="3" width="8.5" customWidth="1"/>
    <col min="4" max="4" width="13.25" customWidth="1"/>
    <col min="5" max="5" width="11.125" customWidth="1"/>
    <col min="6" max="6" width="10.625" customWidth="1"/>
    <col min="7" max="7" width="12.25" customWidth="1"/>
    <col min="8" max="8" width="10.75" customWidth="1"/>
    <col min="11" max="11" width="11.5"/>
  </cols>
  <sheetData>
    <row r="1" ht="24.75" customHeight="1" spans="1:5">
      <c r="A1" s="2" t="s">
        <v>23</v>
      </c>
      <c r="B1" s="3"/>
      <c r="C1" s="3"/>
      <c r="D1" s="3"/>
      <c r="E1" s="3"/>
    </row>
    <row r="2" ht="36" customHeight="1" spans="1:9">
      <c r="A2" s="4" t="s">
        <v>24</v>
      </c>
      <c r="B2" s="4"/>
      <c r="C2" s="4"/>
      <c r="D2" s="4"/>
      <c r="E2" s="4"/>
      <c r="F2" s="4"/>
      <c r="G2" s="5"/>
      <c r="H2" s="5"/>
      <c r="I2" s="5"/>
    </row>
    <row r="3" ht="33.75" customHeight="1" spans="1:9">
      <c r="A3" s="6"/>
      <c r="B3" s="6"/>
      <c r="C3" s="6"/>
      <c r="D3" s="7" t="s">
        <v>25</v>
      </c>
      <c r="E3" s="7"/>
      <c r="F3" s="8"/>
      <c r="G3" s="8"/>
      <c r="H3" s="8"/>
      <c r="I3" s="8"/>
    </row>
    <row r="4" ht="30.75" customHeight="1" spans="1:9">
      <c r="A4" s="9" t="s">
        <v>26</v>
      </c>
      <c r="B4" s="9" t="s">
        <v>27</v>
      </c>
      <c r="C4" s="9" t="s">
        <v>28</v>
      </c>
      <c r="D4" s="9" t="s">
        <v>29</v>
      </c>
      <c r="E4" s="9" t="s">
        <v>30</v>
      </c>
      <c r="F4" s="10" t="s">
        <v>31</v>
      </c>
      <c r="G4" s="10" t="s">
        <v>32</v>
      </c>
      <c r="H4" s="10" t="s">
        <v>33</v>
      </c>
      <c r="I4" s="10" t="s">
        <v>34</v>
      </c>
    </row>
    <row r="5" ht="42.75" customHeight="1" spans="1:9">
      <c r="A5" s="9"/>
      <c r="B5" s="9" t="s">
        <v>21</v>
      </c>
      <c r="C5" s="9"/>
      <c r="D5" s="9"/>
      <c r="E5" s="11"/>
      <c r="F5" s="12"/>
      <c r="G5" s="13">
        <v>1422.79945885</v>
      </c>
      <c r="H5" s="13">
        <v>1420</v>
      </c>
      <c r="I5" s="13">
        <v>2.79945884999984</v>
      </c>
    </row>
    <row r="6" s="1" customFormat="1" ht="33" customHeight="1" spans="1:9">
      <c r="A6" s="9" t="s">
        <v>35</v>
      </c>
      <c r="B6" s="9" t="s">
        <v>36</v>
      </c>
      <c r="C6" s="14"/>
      <c r="D6" s="14"/>
      <c r="E6" s="15"/>
      <c r="F6" s="16"/>
      <c r="G6" s="13">
        <v>998.28</v>
      </c>
      <c r="H6" s="13">
        <v>998.28</v>
      </c>
      <c r="I6" s="13"/>
    </row>
    <row r="7" s="1" customFormat="1" ht="33" customHeight="1" spans="1:9">
      <c r="A7" s="14" t="s">
        <v>37</v>
      </c>
      <c r="B7" s="9" t="s">
        <v>38</v>
      </c>
      <c r="C7" s="9" t="s">
        <v>39</v>
      </c>
      <c r="D7" s="17"/>
      <c r="E7" s="18">
        <v>4</v>
      </c>
      <c r="F7" s="13"/>
      <c r="G7" s="13">
        <v>68.614184</v>
      </c>
      <c r="H7" s="13">
        <v>68.614184</v>
      </c>
      <c r="I7" s="21"/>
    </row>
    <row r="8" s="1" customFormat="1" ht="33" customHeight="1" spans="1:9">
      <c r="A8" s="9"/>
      <c r="B8" s="14" t="s">
        <v>40</v>
      </c>
      <c r="C8" s="9" t="s">
        <v>39</v>
      </c>
      <c r="D8" s="19" t="s">
        <v>41</v>
      </c>
      <c r="E8" s="20">
        <v>1</v>
      </c>
      <c r="F8" s="21">
        <v>22.621251</v>
      </c>
      <c r="G8" s="21">
        <v>22.621251</v>
      </c>
      <c r="H8" s="21">
        <v>22.621251</v>
      </c>
      <c r="I8" s="21"/>
    </row>
    <row r="9" ht="33" customHeight="1" spans="1:9">
      <c r="A9" s="9"/>
      <c r="B9" s="14" t="s">
        <v>42</v>
      </c>
      <c r="C9" s="9" t="s">
        <v>39</v>
      </c>
      <c r="D9" s="19" t="s">
        <v>41</v>
      </c>
      <c r="E9" s="20">
        <v>1</v>
      </c>
      <c r="F9" s="21">
        <v>22.640533</v>
      </c>
      <c r="G9" s="21">
        <v>22.640533</v>
      </c>
      <c r="H9" s="21">
        <v>22.640533</v>
      </c>
      <c r="I9" s="21"/>
    </row>
    <row r="10" ht="33" customHeight="1" spans="1:9">
      <c r="A10" s="9"/>
      <c r="B10" s="14" t="s">
        <v>43</v>
      </c>
      <c r="C10" s="9" t="s">
        <v>39</v>
      </c>
      <c r="D10" s="19" t="s">
        <v>44</v>
      </c>
      <c r="E10" s="20">
        <v>1</v>
      </c>
      <c r="F10" s="21">
        <v>20.76</v>
      </c>
      <c r="G10" s="21">
        <v>20.76</v>
      </c>
      <c r="H10" s="21">
        <v>20.76</v>
      </c>
      <c r="I10" s="21"/>
    </row>
    <row r="11" ht="33" customHeight="1" spans="1:9">
      <c r="A11" s="9"/>
      <c r="B11" s="14" t="s">
        <v>45</v>
      </c>
      <c r="C11" s="9" t="s">
        <v>39</v>
      </c>
      <c r="D11" s="19" t="s">
        <v>46</v>
      </c>
      <c r="E11" s="20">
        <v>1</v>
      </c>
      <c r="F11" s="21">
        <v>2.5924</v>
      </c>
      <c r="G11" s="21">
        <v>2.5924</v>
      </c>
      <c r="H11" s="21">
        <v>2.5924</v>
      </c>
      <c r="I11" s="21"/>
    </row>
    <row r="12" ht="33" customHeight="1" spans="1:9">
      <c r="A12" s="14" t="s">
        <v>47</v>
      </c>
      <c r="B12" s="9" t="s">
        <v>48</v>
      </c>
      <c r="C12" s="9" t="s">
        <v>49</v>
      </c>
      <c r="D12" s="19"/>
      <c r="E12" s="11">
        <f>E13+E14+E15+E16+E17+E18+E19+E20+E21</f>
        <v>35.285</v>
      </c>
      <c r="F12" s="12"/>
      <c r="G12" s="13">
        <v>748.16</v>
      </c>
      <c r="H12" s="13">
        <v>748.16</v>
      </c>
      <c r="I12" s="13"/>
    </row>
    <row r="13" ht="33" customHeight="1" spans="1:9">
      <c r="A13" s="14">
        <v>1</v>
      </c>
      <c r="B13" s="15" t="s">
        <v>50</v>
      </c>
      <c r="C13" s="14" t="s">
        <v>49</v>
      </c>
      <c r="D13" s="19" t="s">
        <v>51</v>
      </c>
      <c r="E13" s="20">
        <v>7.48</v>
      </c>
      <c r="F13" s="21">
        <v>19.273319</v>
      </c>
      <c r="G13" s="21">
        <v>144.17</v>
      </c>
      <c r="H13" s="21">
        <v>144.17</v>
      </c>
      <c r="I13" s="21"/>
    </row>
    <row r="14" ht="33" customHeight="1" spans="1:9">
      <c r="A14" s="14">
        <v>2</v>
      </c>
      <c r="B14" s="15" t="s">
        <v>52</v>
      </c>
      <c r="C14" s="22" t="s">
        <v>49</v>
      </c>
      <c r="D14" s="19" t="s">
        <v>53</v>
      </c>
      <c r="E14" s="20">
        <v>17.489</v>
      </c>
      <c r="F14" s="21">
        <v>20.236025</v>
      </c>
      <c r="G14" s="21">
        <v>353.907841225</v>
      </c>
      <c r="H14" s="21">
        <v>353.907841225</v>
      </c>
      <c r="I14" s="21"/>
    </row>
    <row r="15" ht="33" customHeight="1" spans="1:9">
      <c r="A15" s="14">
        <v>3</v>
      </c>
      <c r="B15" s="15" t="s">
        <v>54</v>
      </c>
      <c r="C15" s="22" t="s">
        <v>49</v>
      </c>
      <c r="D15" s="19" t="s">
        <v>55</v>
      </c>
      <c r="E15" s="20">
        <v>2.693</v>
      </c>
      <c r="F15" s="21">
        <v>20.974657</v>
      </c>
      <c r="G15" s="21">
        <v>56.484751301</v>
      </c>
      <c r="H15" s="21">
        <v>56.484751301</v>
      </c>
      <c r="I15" s="21"/>
    </row>
    <row r="16" ht="33" customHeight="1" spans="1:9">
      <c r="A16" s="14">
        <v>4</v>
      </c>
      <c r="B16" s="15" t="s">
        <v>56</v>
      </c>
      <c r="C16" s="22" t="s">
        <v>49</v>
      </c>
      <c r="D16" s="19" t="s">
        <v>57</v>
      </c>
      <c r="E16" s="20">
        <v>1.593</v>
      </c>
      <c r="F16" s="21">
        <v>42.426733</v>
      </c>
      <c r="G16" s="21">
        <v>67.585785669</v>
      </c>
      <c r="H16" s="21">
        <v>67.585785669</v>
      </c>
      <c r="I16" s="21"/>
    </row>
    <row r="17" s="1" customFormat="1" ht="33" customHeight="1" spans="1:11">
      <c r="A17" s="14">
        <v>5</v>
      </c>
      <c r="B17" s="15" t="s">
        <v>58</v>
      </c>
      <c r="C17" s="22" t="s">
        <v>49</v>
      </c>
      <c r="D17" s="19" t="s">
        <v>59</v>
      </c>
      <c r="E17" s="20">
        <v>0.991</v>
      </c>
      <c r="F17" s="21">
        <v>37.087132</v>
      </c>
      <c r="G17" s="21">
        <v>36.753347812</v>
      </c>
      <c r="H17" s="21">
        <v>36.753347812</v>
      </c>
      <c r="I17" s="21"/>
      <c r="K17"/>
    </row>
    <row r="18" ht="33" customHeight="1" spans="1:9">
      <c r="A18" s="14">
        <v>6</v>
      </c>
      <c r="B18" s="15" t="s">
        <v>60</v>
      </c>
      <c r="C18" s="22" t="s">
        <v>49</v>
      </c>
      <c r="D18" s="19" t="s">
        <v>61</v>
      </c>
      <c r="E18" s="20">
        <v>0.81</v>
      </c>
      <c r="F18" s="21">
        <v>74.635929</v>
      </c>
      <c r="G18" s="21">
        <v>60.45510249</v>
      </c>
      <c r="H18" s="21">
        <v>60.45510249</v>
      </c>
      <c r="I18" s="21"/>
    </row>
    <row r="19" ht="33" customHeight="1" spans="1:9">
      <c r="A19" s="14">
        <v>7</v>
      </c>
      <c r="B19" s="15" t="s">
        <v>62</v>
      </c>
      <c r="C19" s="22" t="s">
        <v>49</v>
      </c>
      <c r="D19" s="19" t="s">
        <v>63</v>
      </c>
      <c r="E19" s="20">
        <v>0.54</v>
      </c>
      <c r="F19" s="21">
        <v>11.016894</v>
      </c>
      <c r="G19" s="21">
        <v>5.94912276</v>
      </c>
      <c r="H19" s="21">
        <v>5.94912276</v>
      </c>
      <c r="I19" s="21"/>
    </row>
    <row r="20" ht="33" customHeight="1" spans="1:9">
      <c r="A20" s="14">
        <v>8</v>
      </c>
      <c r="B20" s="15" t="s">
        <v>64</v>
      </c>
      <c r="C20" s="22" t="s">
        <v>49</v>
      </c>
      <c r="D20" s="19" t="s">
        <v>65</v>
      </c>
      <c r="E20" s="20">
        <v>2.799</v>
      </c>
      <c r="F20" s="21">
        <v>4.82587</v>
      </c>
      <c r="G20" s="21">
        <v>13.50761013</v>
      </c>
      <c r="H20" s="21">
        <v>13.50761013</v>
      </c>
      <c r="I20" s="21"/>
    </row>
    <row r="21" s="1" customFormat="1" ht="33" customHeight="1" spans="1:11">
      <c r="A21" s="14">
        <v>9</v>
      </c>
      <c r="B21" s="15" t="s">
        <v>66</v>
      </c>
      <c r="C21" s="14" t="s">
        <v>49</v>
      </c>
      <c r="D21" s="19" t="s">
        <v>67</v>
      </c>
      <c r="E21" s="20">
        <v>0.89</v>
      </c>
      <c r="F21" s="21">
        <v>10.497581</v>
      </c>
      <c r="G21" s="21">
        <v>9.34284709</v>
      </c>
      <c r="H21" s="21">
        <v>9.34284709</v>
      </c>
      <c r="I21" s="21"/>
      <c r="K21"/>
    </row>
    <row r="22" ht="33" customHeight="1" spans="1:9">
      <c r="A22" s="14" t="s">
        <v>68</v>
      </c>
      <c r="B22" s="9" t="s">
        <v>69</v>
      </c>
      <c r="C22" s="9" t="s">
        <v>49</v>
      </c>
      <c r="D22" s="19"/>
      <c r="E22" s="15">
        <f>E23+E24</f>
        <v>0.24</v>
      </c>
      <c r="F22" s="16"/>
      <c r="G22" s="13">
        <v>29.6935935</v>
      </c>
      <c r="H22" s="13">
        <v>29.6935935</v>
      </c>
      <c r="I22" s="13"/>
    </row>
    <row r="23" ht="31.5" customHeight="1" spans="1:9">
      <c r="A23" s="14">
        <v>1</v>
      </c>
      <c r="B23" s="15" t="s">
        <v>70</v>
      </c>
      <c r="C23" s="14" t="s">
        <v>49</v>
      </c>
      <c r="D23" s="19" t="s">
        <v>71</v>
      </c>
      <c r="E23" s="15">
        <v>0.14</v>
      </c>
      <c r="F23" s="16">
        <v>157.168525</v>
      </c>
      <c r="G23" s="21">
        <v>22.0035935</v>
      </c>
      <c r="H23" s="21">
        <v>22.0035935</v>
      </c>
      <c r="I23" s="13"/>
    </row>
    <row r="24" ht="24" spans="1:9">
      <c r="A24" s="14">
        <v>2</v>
      </c>
      <c r="B24" s="15" t="s">
        <v>70</v>
      </c>
      <c r="C24" s="14" t="s">
        <v>49</v>
      </c>
      <c r="D24" s="19" t="s">
        <v>72</v>
      </c>
      <c r="E24" s="20">
        <v>0.1</v>
      </c>
      <c r="F24" s="21">
        <v>76.929785</v>
      </c>
      <c r="G24" s="21">
        <v>7.69</v>
      </c>
      <c r="H24" s="21">
        <v>7.69</v>
      </c>
      <c r="I24" s="21"/>
    </row>
    <row r="25" ht="14.25" spans="1:9">
      <c r="A25" s="14" t="s">
        <v>73</v>
      </c>
      <c r="B25" s="9" t="s">
        <v>74</v>
      </c>
      <c r="C25" s="9" t="s">
        <v>75</v>
      </c>
      <c r="D25" s="17"/>
      <c r="E25" s="11">
        <f>E26+E27+E28+E29+E30+E31+E32</f>
        <v>1340</v>
      </c>
      <c r="F25" s="12"/>
      <c r="G25" s="13">
        <v>103.955853</v>
      </c>
      <c r="H25" s="13">
        <v>103.955853</v>
      </c>
      <c r="I25" s="13"/>
    </row>
    <row r="26" ht="24" spans="1:9">
      <c r="A26" s="14">
        <v>1</v>
      </c>
      <c r="B26" s="15" t="s">
        <v>76</v>
      </c>
      <c r="C26" s="15" t="s">
        <v>39</v>
      </c>
      <c r="D26" s="19" t="s">
        <v>77</v>
      </c>
      <c r="E26" s="20">
        <v>20</v>
      </c>
      <c r="F26" s="21">
        <v>0.580321</v>
      </c>
      <c r="G26" s="21">
        <v>11.60642</v>
      </c>
      <c r="H26" s="21">
        <v>11.60642</v>
      </c>
      <c r="I26" s="21"/>
    </row>
    <row r="27" ht="24" spans="1:9">
      <c r="A27" s="14">
        <v>2</v>
      </c>
      <c r="B27" s="15" t="s">
        <v>78</v>
      </c>
      <c r="C27" s="15" t="s">
        <v>39</v>
      </c>
      <c r="D27" s="19" t="s">
        <v>79</v>
      </c>
      <c r="E27" s="20">
        <v>120</v>
      </c>
      <c r="F27" s="21">
        <v>0.385842</v>
      </c>
      <c r="G27" s="21">
        <v>46.30104</v>
      </c>
      <c r="H27" s="21">
        <v>46.30104</v>
      </c>
      <c r="I27" s="21"/>
    </row>
    <row r="28" ht="36" spans="1:9">
      <c r="A28" s="14">
        <v>3</v>
      </c>
      <c r="B28" s="15" t="s">
        <v>80</v>
      </c>
      <c r="C28" s="15" t="s">
        <v>39</v>
      </c>
      <c r="D28" s="19" t="s">
        <v>81</v>
      </c>
      <c r="E28" s="20">
        <v>15</v>
      </c>
      <c r="F28" s="21">
        <v>0.358104</v>
      </c>
      <c r="G28" s="21">
        <v>5.37156</v>
      </c>
      <c r="H28" s="21">
        <v>5.37156</v>
      </c>
      <c r="I28" s="21"/>
    </row>
    <row r="29" ht="36" spans="1:9">
      <c r="A29" s="14">
        <v>4</v>
      </c>
      <c r="B29" s="15" t="s">
        <v>82</v>
      </c>
      <c r="C29" s="15" t="s">
        <v>39</v>
      </c>
      <c r="D29" s="19" t="s">
        <v>83</v>
      </c>
      <c r="E29" s="20">
        <v>60</v>
      </c>
      <c r="F29" s="21">
        <v>0.330595</v>
      </c>
      <c r="G29" s="21">
        <v>19.83</v>
      </c>
      <c r="H29" s="21">
        <v>19.83</v>
      </c>
      <c r="I29" s="21"/>
    </row>
    <row r="30" ht="24" spans="1:9">
      <c r="A30" s="14">
        <v>5</v>
      </c>
      <c r="B30" s="15" t="s">
        <v>84</v>
      </c>
      <c r="C30" s="15" t="s">
        <v>39</v>
      </c>
      <c r="D30" s="19" t="s">
        <v>85</v>
      </c>
      <c r="E30" s="20">
        <v>38</v>
      </c>
      <c r="F30" s="21">
        <v>0.150148</v>
      </c>
      <c r="G30" s="21">
        <v>5.705624</v>
      </c>
      <c r="H30" s="21">
        <v>5.705624</v>
      </c>
      <c r="I30" s="21"/>
    </row>
    <row r="31" ht="15" spans="1:9">
      <c r="A31" s="14">
        <v>6</v>
      </c>
      <c r="B31" s="15" t="s">
        <v>86</v>
      </c>
      <c r="C31" s="15" t="s">
        <v>39</v>
      </c>
      <c r="D31" s="19" t="s">
        <v>87</v>
      </c>
      <c r="E31" s="20">
        <v>1042</v>
      </c>
      <c r="F31" s="21">
        <v>0.010037</v>
      </c>
      <c r="G31" s="21">
        <v>10.458554</v>
      </c>
      <c r="H31" s="21">
        <v>10.458554</v>
      </c>
      <c r="I31" s="21"/>
    </row>
    <row r="32" ht="24" spans="1:9">
      <c r="A32" s="14">
        <v>7</v>
      </c>
      <c r="B32" s="15" t="s">
        <v>88</v>
      </c>
      <c r="C32" s="15" t="s">
        <v>39</v>
      </c>
      <c r="D32" s="19" t="s">
        <v>89</v>
      </c>
      <c r="E32" s="20">
        <v>45</v>
      </c>
      <c r="F32" s="21">
        <v>0.104059</v>
      </c>
      <c r="G32" s="21">
        <v>4.682655</v>
      </c>
      <c r="H32" s="21">
        <v>4.682655</v>
      </c>
      <c r="I32" s="21"/>
    </row>
    <row r="33" ht="27" spans="1:9">
      <c r="A33" s="14" t="s">
        <v>90</v>
      </c>
      <c r="B33" s="9" t="s">
        <v>91</v>
      </c>
      <c r="C33" s="15"/>
      <c r="D33" s="19"/>
      <c r="E33" s="20"/>
      <c r="F33" s="21"/>
      <c r="G33" s="13">
        <v>47.860386</v>
      </c>
      <c r="H33" s="13">
        <v>47.860386</v>
      </c>
      <c r="I33" s="21"/>
    </row>
    <row r="34" ht="15" spans="1:9">
      <c r="A34" s="14">
        <v>1</v>
      </c>
      <c r="B34" s="15" t="s">
        <v>92</v>
      </c>
      <c r="C34" s="14" t="s">
        <v>49</v>
      </c>
      <c r="D34" s="19"/>
      <c r="E34" s="20">
        <v>0.4</v>
      </c>
      <c r="F34" s="21">
        <v>119.650965</v>
      </c>
      <c r="G34" s="21">
        <v>47.860386</v>
      </c>
      <c r="H34" s="21">
        <v>47.860386</v>
      </c>
      <c r="I34" s="21"/>
    </row>
    <row r="35" ht="14.25" spans="1:9">
      <c r="A35" s="9" t="s">
        <v>93</v>
      </c>
      <c r="B35" s="9" t="s">
        <v>94</v>
      </c>
      <c r="C35" s="9"/>
      <c r="D35" s="17"/>
      <c r="E35" s="11"/>
      <c r="F35" s="12"/>
      <c r="G35" s="13">
        <v>26.464023996</v>
      </c>
      <c r="H35" s="13">
        <v>26.464023996</v>
      </c>
      <c r="I35" s="13"/>
    </row>
    <row r="36" ht="15" spans="1:9">
      <c r="A36" s="15" t="s">
        <v>95</v>
      </c>
      <c r="B36" s="15" t="s">
        <v>96</v>
      </c>
      <c r="C36" s="9"/>
      <c r="D36" s="17"/>
      <c r="E36" s="11"/>
      <c r="F36" s="12"/>
      <c r="G36" s="21"/>
      <c r="H36" s="21"/>
      <c r="I36" s="21"/>
    </row>
    <row r="37" ht="15" spans="1:9">
      <c r="A37" s="15">
        <v>1</v>
      </c>
      <c r="B37" s="15" t="s">
        <v>97</v>
      </c>
      <c r="C37" s="15" t="s">
        <v>98</v>
      </c>
      <c r="D37" s="19" t="s">
        <v>99</v>
      </c>
      <c r="E37" s="20">
        <v>0.01</v>
      </c>
      <c r="F37" s="21">
        <v>600</v>
      </c>
      <c r="G37" s="21">
        <v>6</v>
      </c>
      <c r="H37" s="21">
        <v>6</v>
      </c>
      <c r="I37" s="21"/>
    </row>
    <row r="38" ht="15" spans="1:9">
      <c r="A38" s="15" t="s">
        <v>100</v>
      </c>
      <c r="B38" s="15" t="s">
        <v>101</v>
      </c>
      <c r="C38" s="15"/>
      <c r="D38" s="19"/>
      <c r="E38" s="20"/>
      <c r="F38" s="21"/>
      <c r="G38" s="21"/>
      <c r="H38" s="21"/>
      <c r="I38" s="21"/>
    </row>
    <row r="39" ht="15" spans="1:9">
      <c r="A39" s="15">
        <v>1</v>
      </c>
      <c r="B39" s="15" t="s">
        <v>102</v>
      </c>
      <c r="C39" s="15" t="s">
        <v>98</v>
      </c>
      <c r="D39" s="19"/>
      <c r="E39" s="20">
        <v>0.0065</v>
      </c>
      <c r="F39" s="21">
        <v>3148.311384</v>
      </c>
      <c r="G39" s="21">
        <v>20.464023996</v>
      </c>
      <c r="H39" s="21">
        <v>20.464023996</v>
      </c>
      <c r="I39" s="21"/>
    </row>
    <row r="40" ht="27" spans="1:9">
      <c r="A40" s="9" t="s">
        <v>103</v>
      </c>
      <c r="B40" s="9" t="s">
        <v>104</v>
      </c>
      <c r="C40" s="9"/>
      <c r="D40" s="17"/>
      <c r="E40" s="15"/>
      <c r="F40" s="16"/>
      <c r="G40" s="13">
        <v>368.055434854</v>
      </c>
      <c r="H40" s="13">
        <v>365.255976004</v>
      </c>
      <c r="I40" s="13">
        <v>2.79945884999984</v>
      </c>
    </row>
    <row r="41" ht="14.25" spans="1:9">
      <c r="A41" s="14" t="s">
        <v>37</v>
      </c>
      <c r="B41" s="9" t="s">
        <v>105</v>
      </c>
      <c r="C41" s="9" t="s">
        <v>49</v>
      </c>
      <c r="D41" s="17"/>
      <c r="E41" s="11">
        <f>E42+E43+E44+E45</f>
        <v>7.771</v>
      </c>
      <c r="F41" s="16"/>
      <c r="G41" s="13">
        <v>368.055434854</v>
      </c>
      <c r="H41" s="13">
        <v>365.255976004</v>
      </c>
      <c r="I41" s="13">
        <v>2.79945884999984</v>
      </c>
    </row>
    <row r="42" ht="27" spans="1:9">
      <c r="A42" s="14">
        <v>1</v>
      </c>
      <c r="B42" s="14" t="s">
        <v>106</v>
      </c>
      <c r="C42" s="14" t="s">
        <v>49</v>
      </c>
      <c r="D42" s="19" t="s">
        <v>107</v>
      </c>
      <c r="E42" s="20">
        <v>4.044</v>
      </c>
      <c r="F42" s="21">
        <v>45.215826</v>
      </c>
      <c r="G42" s="21">
        <v>182.852800344</v>
      </c>
      <c r="H42" s="21"/>
      <c r="I42" s="13"/>
    </row>
    <row r="43" ht="27" spans="1:9">
      <c r="A43" s="14">
        <v>2</v>
      </c>
      <c r="B43" s="14" t="s">
        <v>108</v>
      </c>
      <c r="C43" s="14" t="s">
        <v>49</v>
      </c>
      <c r="D43" s="19" t="s">
        <v>107</v>
      </c>
      <c r="E43" s="20">
        <v>0.325</v>
      </c>
      <c r="F43" s="21">
        <v>48.940132</v>
      </c>
      <c r="G43" s="21">
        <v>15.9055429</v>
      </c>
      <c r="H43" s="21"/>
      <c r="I43" s="13"/>
    </row>
    <row r="44" ht="27" spans="1:9">
      <c r="A44" s="14">
        <v>3</v>
      </c>
      <c r="B44" s="14" t="s">
        <v>106</v>
      </c>
      <c r="C44" s="14" t="s">
        <v>49</v>
      </c>
      <c r="D44" s="19" t="s">
        <v>109</v>
      </c>
      <c r="E44" s="20">
        <v>2.902</v>
      </c>
      <c r="F44" s="21">
        <v>52.643805</v>
      </c>
      <c r="G44" s="21">
        <v>152.77232211</v>
      </c>
      <c r="H44" s="21"/>
      <c r="I44" s="13"/>
    </row>
    <row r="45" ht="24.75" spans="1:9">
      <c r="A45" s="14">
        <v>4</v>
      </c>
      <c r="B45" s="14" t="s">
        <v>110</v>
      </c>
      <c r="C45" s="14" t="s">
        <v>49</v>
      </c>
      <c r="D45" s="19" t="s">
        <v>111</v>
      </c>
      <c r="E45" s="20">
        <v>0.5</v>
      </c>
      <c r="F45" s="21">
        <v>33.049539</v>
      </c>
      <c r="G45" s="21">
        <v>16.53</v>
      </c>
      <c r="H45" s="21"/>
      <c r="I45" s="13"/>
    </row>
    <row r="46" ht="27" spans="1:9">
      <c r="A46" s="15" t="s">
        <v>112</v>
      </c>
      <c r="B46" s="9" t="s">
        <v>113</v>
      </c>
      <c r="C46" s="9" t="s">
        <v>114</v>
      </c>
      <c r="D46" s="19"/>
      <c r="E46" s="15"/>
      <c r="F46" s="16"/>
      <c r="G46" s="21">
        <v>30</v>
      </c>
      <c r="H46" s="13">
        <v>30</v>
      </c>
      <c r="I46" s="13"/>
    </row>
    <row r="47" ht="15" spans="1:9">
      <c r="A47" s="15">
        <v>1</v>
      </c>
      <c r="B47" s="15" t="s">
        <v>115</v>
      </c>
      <c r="C47" s="14" t="s">
        <v>114</v>
      </c>
      <c r="D47" s="19"/>
      <c r="E47" s="20">
        <v>1</v>
      </c>
      <c r="F47" s="21">
        <v>30</v>
      </c>
      <c r="G47" s="21">
        <v>30</v>
      </c>
      <c r="H47" s="21">
        <v>30</v>
      </c>
      <c r="I47" s="21"/>
    </row>
    <row r="48" ht="15" spans="1:9">
      <c r="A48" s="15">
        <v>2</v>
      </c>
      <c r="B48" s="15" t="s">
        <v>116</v>
      </c>
      <c r="C48" s="14" t="s">
        <v>114</v>
      </c>
      <c r="D48" s="19"/>
      <c r="E48" s="20">
        <v>0</v>
      </c>
      <c r="F48" s="21">
        <v>0</v>
      </c>
      <c r="G48" s="21">
        <f>E48*F48</f>
        <v>0</v>
      </c>
      <c r="H48" s="21"/>
      <c r="I48" s="21"/>
    </row>
  </sheetData>
  <mergeCells count="2">
    <mergeCell ref="A2:I2"/>
    <mergeCell ref="D3:I3"/>
  </mergeCells>
  <pageMargins left="0.37" right="0.35" top="0.748031496062992" bottom="0.748031496062992" header="0.31496062992126" footer="0.31496062992126"/>
  <pageSetup paperSize="9" scale="96" orientation="portrait"/>
  <headerFooter/>
</worksheet>
</file>

<file path=docProps/app.xml><?xml version="1.0" encoding="utf-8"?>
<Properties xmlns="http://schemas.openxmlformats.org/officeDocument/2006/extended-properties" xmlns:vt="http://schemas.openxmlformats.org/officeDocument/2006/docPropsVTypes">
  <Company>ITianKong.Com</Company>
  <Application>Microsoft Excel</Application>
  <HeadingPairs>
    <vt:vector size="2" baseType="variant">
      <vt:variant>
        <vt:lpstr>工作表</vt:lpstr>
      </vt:variant>
      <vt:variant>
        <vt:i4>2</vt:i4>
      </vt:variant>
    </vt:vector>
  </HeadingPairs>
  <TitlesOfParts>
    <vt:vector size="2" baseType="lpstr">
      <vt:lpstr>附件1任务和投资计划表</vt:lpstr>
      <vt:lpstr>附件2-措施表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SkyUser</dc:creator>
  <cp:lastModifiedBy>lm</cp:lastModifiedBy>
  <dcterms:created xsi:type="dcterms:W3CDTF">2018-06-07T02:09:00Z</dcterms:created>
  <cp:lastPrinted>2021-07-09T01:31:00Z</cp:lastPrinted>
  <dcterms:modified xsi:type="dcterms:W3CDTF">2023-06-26T03:07:58Z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04E7DC042EB24FE3ABD96DE5B23EBED0</vt:lpwstr>
  </property>
  <property fmtid="{D5CDD505-2E9C-101B-9397-08002B2CF9AE}" pid="3" name="KSOProductBuildVer">
    <vt:lpwstr>2052-11.1.0.14309</vt:lpwstr>
  </property>
</Properties>
</file>