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√金城公示" sheetId="1" r:id="rId1"/>
    <sheet name="√指前公示" sheetId="2" r:id="rId2"/>
    <sheet name="√朱林公示" sheetId="3" r:id="rId3"/>
    <sheet name="√直溪公示" sheetId="4" r:id="rId4"/>
    <sheet name="√薛埠公示" sheetId="5" r:id="rId5"/>
  </sheets>
  <definedNames>
    <definedName name="_xlnm._FilterDatabase" localSheetId="2" hidden="1">√朱林公示!$B:$B</definedName>
    <definedName name="_xlnm.Print_Titles" localSheetId="3">√直溪公示!#REF!</definedName>
    <definedName name="_xlnm._FilterDatabase" localSheetId="4" hidden="1">√薛埠公示!$A:$A</definedName>
  </definedNames>
  <calcPr calcId="144525"/>
</workbook>
</file>

<file path=xl/sharedStrings.xml><?xml version="1.0" encoding="utf-8"?>
<sst xmlns="http://schemas.openxmlformats.org/spreadsheetml/2006/main" count="1809" uniqueCount="913">
  <si>
    <r>
      <t>2019</t>
    </r>
    <r>
      <rPr>
        <sz val="16"/>
        <rFont val="方正小标宋简体"/>
        <charset val="134"/>
      </rPr>
      <t>年部级水稻绿色高质高效示范县项目</t>
    </r>
    <r>
      <rPr>
        <sz val="16"/>
        <rFont val="Times New Roman"/>
        <charset val="134"/>
      </rPr>
      <t xml:space="preserve">
N</t>
    </r>
    <r>
      <rPr>
        <sz val="16"/>
        <rFont val="方正小标宋简体"/>
        <charset val="134"/>
      </rPr>
      <t>统一模式、龙头企业</t>
    </r>
    <r>
      <rPr>
        <sz val="16"/>
        <rFont val="Times New Roman"/>
        <charset val="134"/>
      </rPr>
      <t>+N</t>
    </r>
    <r>
      <rPr>
        <sz val="16"/>
        <rFont val="方正小标宋简体"/>
        <charset val="134"/>
      </rPr>
      <t>统一模式拟补助对象公示（金城镇）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</si>
  <si>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</si>
  <si>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经营主体名称</t>
    </r>
  </si>
  <si>
    <r>
      <rPr>
        <sz val="14"/>
        <rFont val="黑体"/>
        <charset val="134"/>
      </rPr>
      <t>身份证号</t>
    </r>
    <r>
      <rPr>
        <sz val="14"/>
        <rFont val="Times New Roman"/>
        <charset val="134"/>
      </rPr>
      <t>/</t>
    </r>
    <r>
      <rPr>
        <sz val="14"/>
        <rFont val="黑体"/>
        <charset val="134"/>
      </rPr>
      <t>统一社会信用代码</t>
    </r>
  </si>
  <si>
    <r>
      <rPr>
        <sz val="14"/>
        <rFont val="黑体"/>
        <charset val="134"/>
      </rPr>
      <t>申报面积（亩）</t>
    </r>
  </si>
  <si>
    <r>
      <rPr>
        <sz val="14"/>
        <rFont val="黑体"/>
        <charset val="134"/>
      </rPr>
      <t>备注</t>
    </r>
  </si>
  <si>
    <r>
      <rPr>
        <sz val="14"/>
        <rFont val="黑体"/>
        <charset val="134"/>
      </rPr>
      <t>涉及村</t>
    </r>
  </si>
  <si>
    <r>
      <rPr>
        <sz val="14"/>
        <rFont val="黑体"/>
        <charset val="134"/>
      </rPr>
      <t>模式</t>
    </r>
  </si>
  <si>
    <r>
      <rPr>
        <sz val="12"/>
        <rFont val="宋体"/>
        <charset val="134"/>
      </rPr>
      <t>商寿祥</t>
    </r>
  </si>
  <si>
    <t>422801******2211</t>
  </si>
  <si>
    <r>
      <rPr>
        <sz val="11"/>
        <rFont val="宋体"/>
        <charset val="134"/>
      </rPr>
      <t>后阳</t>
    </r>
  </si>
  <si>
    <r>
      <t>N</t>
    </r>
    <r>
      <rPr>
        <sz val="11"/>
        <rFont val="宋体"/>
        <charset val="134"/>
      </rPr>
      <t>统一模式</t>
    </r>
  </si>
  <si>
    <r>
      <rPr>
        <sz val="12"/>
        <rFont val="宋体"/>
        <charset val="134"/>
      </rPr>
      <t>唐小平</t>
    </r>
  </si>
  <si>
    <t>320422******1618</t>
  </si>
  <si>
    <r>
      <rPr>
        <sz val="12"/>
        <rFont val="宋体"/>
        <charset val="134"/>
      </rPr>
      <t>王文彬</t>
    </r>
  </si>
  <si>
    <t>320422******1631</t>
  </si>
  <si>
    <r>
      <rPr>
        <sz val="12"/>
        <rFont val="宋体"/>
        <charset val="134"/>
      </rPr>
      <t>翟留庆</t>
    </r>
  </si>
  <si>
    <t>320482******1619</t>
  </si>
  <si>
    <r>
      <rPr>
        <sz val="12"/>
        <rFont val="宋体"/>
        <charset val="134"/>
      </rPr>
      <t>田小兵</t>
    </r>
  </si>
  <si>
    <t>320422******1658</t>
  </si>
  <si>
    <r>
      <rPr>
        <sz val="12"/>
        <rFont val="宋体"/>
        <charset val="134"/>
      </rPr>
      <t>徐明生</t>
    </r>
  </si>
  <si>
    <t>320422******1612</t>
  </si>
  <si>
    <r>
      <rPr>
        <sz val="12"/>
        <rFont val="宋体"/>
        <charset val="134"/>
      </rPr>
      <t>卢锁忠</t>
    </r>
  </si>
  <si>
    <t>320422******1613</t>
  </si>
  <si>
    <r>
      <rPr>
        <sz val="12"/>
        <rFont val="宋体"/>
        <charset val="134"/>
      </rPr>
      <t>马志刚</t>
    </r>
  </si>
  <si>
    <r>
      <rPr>
        <sz val="12"/>
        <rFont val="宋体"/>
        <charset val="134"/>
      </rPr>
      <t>齐小荣</t>
    </r>
  </si>
  <si>
    <t>342521******6837</t>
  </si>
  <si>
    <r>
      <rPr>
        <sz val="12"/>
        <rFont val="宋体"/>
        <charset val="134"/>
      </rPr>
      <t>盛家奎</t>
    </r>
  </si>
  <si>
    <t>342622******441X</t>
  </si>
  <si>
    <r>
      <rPr>
        <sz val="12"/>
        <rFont val="宋体"/>
        <charset val="134"/>
      </rPr>
      <t>王代明</t>
    </r>
  </si>
  <si>
    <t>342622******4433</t>
  </si>
  <si>
    <r>
      <rPr>
        <sz val="12"/>
        <rFont val="宋体"/>
        <charset val="134"/>
      </rPr>
      <t>周天才</t>
    </r>
  </si>
  <si>
    <t>342622******4597</t>
  </si>
  <si>
    <r>
      <rPr>
        <sz val="12"/>
        <rFont val="宋体"/>
        <charset val="134"/>
      </rPr>
      <t>孙茂道</t>
    </r>
  </si>
  <si>
    <t>342622******4436</t>
  </si>
  <si>
    <r>
      <rPr>
        <sz val="12"/>
        <rFont val="宋体"/>
        <charset val="134"/>
      </rPr>
      <t>王龙生</t>
    </r>
  </si>
  <si>
    <t>320422******1610</t>
  </si>
  <si>
    <r>
      <rPr>
        <sz val="12"/>
        <rFont val="宋体"/>
        <charset val="134"/>
      </rPr>
      <t>陈锁中</t>
    </r>
  </si>
  <si>
    <t>320422******1614</t>
  </si>
  <si>
    <r>
      <rPr>
        <sz val="12"/>
        <rFont val="宋体"/>
        <charset val="134"/>
      </rPr>
      <t>顾俊平</t>
    </r>
  </si>
  <si>
    <r>
      <rPr>
        <sz val="12"/>
        <rFont val="宋体"/>
        <charset val="134"/>
      </rPr>
      <t>孙留根</t>
    </r>
  </si>
  <si>
    <t>320422******161X</t>
  </si>
  <si>
    <r>
      <rPr>
        <sz val="12"/>
        <rFont val="宋体"/>
        <charset val="134"/>
      </rPr>
      <t>孙茂胜</t>
    </r>
  </si>
  <si>
    <t>342622******4478</t>
  </si>
  <si>
    <r>
      <rPr>
        <sz val="12"/>
        <rFont val="宋体"/>
        <charset val="134"/>
      </rPr>
      <t>洪名怀</t>
    </r>
  </si>
  <si>
    <t>342622******4591</t>
  </si>
  <si>
    <r>
      <rPr>
        <sz val="12"/>
        <rFont val="宋体"/>
        <charset val="134"/>
      </rPr>
      <t>章荣红</t>
    </r>
  </si>
  <si>
    <t>342622******4055</t>
  </si>
  <si>
    <r>
      <rPr>
        <sz val="12"/>
        <rFont val="宋体"/>
        <charset val="134"/>
      </rPr>
      <t>陆钧</t>
    </r>
  </si>
  <si>
    <t>320422******1619</t>
  </si>
  <si>
    <r>
      <rPr>
        <sz val="12"/>
        <rFont val="宋体"/>
        <charset val="134"/>
      </rPr>
      <t>丰年喜</t>
    </r>
  </si>
  <si>
    <t>342521******681X</t>
  </si>
  <si>
    <r>
      <rPr>
        <sz val="12"/>
        <rFont val="宋体"/>
        <charset val="134"/>
      </rPr>
      <t>张国庆</t>
    </r>
  </si>
  <si>
    <t>320482******1618</t>
  </si>
  <si>
    <r>
      <rPr>
        <sz val="12"/>
        <rFont val="宋体"/>
        <charset val="134"/>
      </rPr>
      <t>潘亦俊</t>
    </r>
  </si>
  <si>
    <t>320422******1617</t>
  </si>
  <si>
    <r>
      <rPr>
        <sz val="12"/>
        <rFont val="宋体"/>
        <charset val="134"/>
      </rPr>
      <t>刘才元</t>
    </r>
  </si>
  <si>
    <t>320482******1616</t>
  </si>
  <si>
    <r>
      <rPr>
        <sz val="12"/>
        <rFont val="宋体"/>
        <charset val="134"/>
      </rPr>
      <t>肖丽</t>
    </r>
  </si>
  <si>
    <t>320482******160X</t>
  </si>
  <si>
    <r>
      <rPr>
        <sz val="12"/>
        <rFont val="宋体"/>
        <charset val="134"/>
      </rPr>
      <t>吴忠平</t>
    </r>
  </si>
  <si>
    <t>320422******1418</t>
  </si>
  <si>
    <r>
      <rPr>
        <sz val="11"/>
        <rFont val="宋体"/>
        <charset val="134"/>
      </rPr>
      <t>白塔</t>
    </r>
  </si>
  <si>
    <r>
      <rPr>
        <sz val="12"/>
        <rFont val="宋体"/>
        <charset val="134"/>
      </rPr>
      <t>李向标</t>
    </r>
  </si>
  <si>
    <t>320823******1819</t>
  </si>
  <si>
    <r>
      <rPr>
        <sz val="12"/>
        <rFont val="宋体"/>
        <charset val="134"/>
      </rPr>
      <t>陈宽来</t>
    </r>
  </si>
  <si>
    <t>320723******4232</t>
  </si>
  <si>
    <r>
      <rPr>
        <sz val="11"/>
        <rFont val="宋体"/>
        <charset val="134"/>
      </rPr>
      <t>白塔</t>
    </r>
    <r>
      <rPr>
        <sz val="11"/>
        <rFont val="Times New Roman"/>
        <charset val="134"/>
      </rPr>
      <t>75</t>
    </r>
    <r>
      <rPr>
        <sz val="11"/>
        <rFont val="宋体"/>
        <charset val="134"/>
      </rPr>
      <t>亩，南瑶</t>
    </r>
    <r>
      <rPr>
        <sz val="11"/>
        <rFont val="Times New Roman"/>
        <charset val="134"/>
      </rPr>
      <t>68</t>
    </r>
    <r>
      <rPr>
        <sz val="11"/>
        <rFont val="宋体"/>
        <charset val="134"/>
      </rPr>
      <t>亩</t>
    </r>
  </si>
  <si>
    <r>
      <rPr>
        <sz val="12"/>
        <rFont val="宋体"/>
        <charset val="134"/>
      </rPr>
      <t>孔志琴</t>
    </r>
  </si>
  <si>
    <t>320482******1418</t>
  </si>
  <si>
    <r>
      <rPr>
        <sz val="12"/>
        <rFont val="宋体"/>
        <charset val="134"/>
      </rPr>
      <t>张海平</t>
    </r>
  </si>
  <si>
    <t>330522******0616</t>
  </si>
  <si>
    <r>
      <rPr>
        <sz val="12"/>
        <rFont val="宋体"/>
        <charset val="134"/>
      </rPr>
      <t>丁小华</t>
    </r>
  </si>
  <si>
    <t>320422******1417</t>
  </si>
  <si>
    <r>
      <rPr>
        <sz val="11"/>
        <rFont val="宋体"/>
        <charset val="134"/>
      </rPr>
      <t>联丰</t>
    </r>
  </si>
  <si>
    <r>
      <rPr>
        <sz val="12"/>
        <rFont val="宋体"/>
        <charset val="134"/>
      </rPr>
      <t>吴建刚</t>
    </r>
  </si>
  <si>
    <t>320422******1410</t>
  </si>
  <si>
    <r>
      <rPr>
        <sz val="12"/>
        <rFont val="宋体"/>
        <charset val="134"/>
      </rPr>
      <t>姜德银</t>
    </r>
  </si>
  <si>
    <t>320830******1833</t>
  </si>
  <si>
    <r>
      <rPr>
        <sz val="12"/>
        <rFont val="宋体"/>
        <charset val="134"/>
      </rPr>
      <t>吴绍友</t>
    </r>
  </si>
  <si>
    <t>342501******6411</t>
  </si>
  <si>
    <r>
      <rPr>
        <sz val="12"/>
        <rFont val="宋体"/>
        <charset val="134"/>
      </rPr>
      <t>蒋国海</t>
    </r>
  </si>
  <si>
    <t>320422******1412</t>
  </si>
  <si>
    <r>
      <rPr>
        <sz val="11"/>
        <rFont val="宋体"/>
        <charset val="134"/>
      </rPr>
      <t>庄城</t>
    </r>
  </si>
  <si>
    <r>
      <rPr>
        <sz val="10"/>
        <rFont val="宋体"/>
        <charset val="134"/>
      </rPr>
      <t>常州市金坛区金城镇庄城村村民委员会</t>
    </r>
  </si>
  <si>
    <t>543204******011A</t>
  </si>
  <si>
    <r>
      <rPr>
        <sz val="12"/>
        <rFont val="宋体"/>
        <charset val="134"/>
      </rPr>
      <t>岳伟平</t>
    </r>
  </si>
  <si>
    <t>320482******1419</t>
  </si>
  <si>
    <r>
      <rPr>
        <sz val="12"/>
        <rFont val="宋体"/>
        <charset val="134"/>
      </rPr>
      <t>沈雨海</t>
    </r>
  </si>
  <si>
    <r>
      <rPr>
        <sz val="12"/>
        <rFont val="宋体"/>
        <charset val="134"/>
      </rPr>
      <t>张桂军</t>
    </r>
  </si>
  <si>
    <t>413021******3357</t>
  </si>
  <si>
    <r>
      <rPr>
        <sz val="12"/>
        <rFont val="宋体"/>
        <charset val="134"/>
      </rPr>
      <t>耿锁平</t>
    </r>
  </si>
  <si>
    <t>320422******1411</t>
  </si>
  <si>
    <r>
      <rPr>
        <sz val="12"/>
        <rFont val="宋体"/>
        <charset val="134"/>
      </rPr>
      <t>曹留中</t>
    </r>
  </si>
  <si>
    <t>320422******145X</t>
  </si>
  <si>
    <r>
      <rPr>
        <sz val="11"/>
        <rFont val="宋体"/>
        <charset val="134"/>
      </rPr>
      <t>庄城</t>
    </r>
    <r>
      <rPr>
        <sz val="11"/>
        <rFont val="Times New Roman"/>
        <charset val="134"/>
      </rPr>
      <t>66</t>
    </r>
    <r>
      <rPr>
        <sz val="11"/>
        <rFont val="宋体"/>
        <charset val="134"/>
      </rPr>
      <t>亩，前庄</t>
    </r>
    <r>
      <rPr>
        <sz val="11"/>
        <rFont val="Times New Roman"/>
        <charset val="134"/>
      </rPr>
      <t>85.09</t>
    </r>
    <r>
      <rPr>
        <sz val="11"/>
        <rFont val="宋体"/>
        <charset val="134"/>
      </rPr>
      <t>亩</t>
    </r>
  </si>
  <si>
    <r>
      <rPr>
        <sz val="12"/>
        <rFont val="宋体"/>
        <charset val="134"/>
      </rPr>
      <t>孙茂应</t>
    </r>
  </si>
  <si>
    <t>342622******4430</t>
  </si>
  <si>
    <r>
      <rPr>
        <sz val="11"/>
        <rFont val="宋体"/>
        <charset val="134"/>
      </rPr>
      <t>南瑶</t>
    </r>
  </si>
  <si>
    <r>
      <rPr>
        <sz val="12"/>
        <rFont val="宋体"/>
        <charset val="134"/>
      </rPr>
      <t>孙金才</t>
    </r>
  </si>
  <si>
    <t>320422******0812</t>
  </si>
  <si>
    <r>
      <rPr>
        <sz val="12"/>
        <rFont val="宋体"/>
        <charset val="134"/>
      </rPr>
      <t>张留宏</t>
    </r>
  </si>
  <si>
    <t>320482******081X</t>
  </si>
  <si>
    <r>
      <rPr>
        <sz val="12"/>
        <rFont val="宋体"/>
        <charset val="134"/>
      </rPr>
      <t>曹定照</t>
    </r>
  </si>
  <si>
    <t>320422******1476</t>
  </si>
  <si>
    <r>
      <rPr>
        <sz val="11"/>
        <rFont val="宋体"/>
        <charset val="134"/>
      </rPr>
      <t>前庄</t>
    </r>
  </si>
  <si>
    <r>
      <rPr>
        <sz val="12"/>
        <rFont val="宋体"/>
        <charset val="134"/>
      </rPr>
      <t>高申长</t>
    </r>
  </si>
  <si>
    <r>
      <rPr>
        <sz val="12"/>
        <rFont val="宋体"/>
        <charset val="134"/>
      </rPr>
      <t>陈德才</t>
    </r>
  </si>
  <si>
    <t>320723******5430</t>
  </si>
  <si>
    <r>
      <rPr>
        <sz val="12"/>
        <rFont val="宋体"/>
        <charset val="134"/>
      </rPr>
      <t>曹成云</t>
    </r>
  </si>
  <si>
    <t>342622******4414</t>
  </si>
  <si>
    <r>
      <rPr>
        <sz val="11"/>
        <rFont val="宋体"/>
        <charset val="134"/>
      </rPr>
      <t>沈渎</t>
    </r>
    <r>
      <rPr>
        <sz val="11"/>
        <rFont val="Times New Roman"/>
        <charset val="134"/>
      </rPr>
      <t>275.55</t>
    </r>
    <r>
      <rPr>
        <sz val="11"/>
        <rFont val="宋体"/>
        <charset val="134"/>
      </rPr>
      <t>亩，冯庄</t>
    </r>
    <r>
      <rPr>
        <sz val="11"/>
        <rFont val="Times New Roman"/>
        <charset val="134"/>
      </rPr>
      <t>133.9</t>
    </r>
    <r>
      <rPr>
        <sz val="11"/>
        <rFont val="宋体"/>
        <charset val="134"/>
      </rPr>
      <t>亩</t>
    </r>
  </si>
  <si>
    <r>
      <rPr>
        <sz val="12"/>
        <rFont val="宋体"/>
        <charset val="134"/>
      </rPr>
      <t>谢春华</t>
    </r>
  </si>
  <si>
    <t>320723******3234</t>
  </si>
  <si>
    <r>
      <rPr>
        <sz val="11"/>
        <rFont val="宋体"/>
        <charset val="134"/>
      </rPr>
      <t>沈渎</t>
    </r>
    <r>
      <rPr>
        <sz val="11"/>
        <rFont val="Times New Roman"/>
        <charset val="134"/>
      </rPr>
      <t>231.95</t>
    </r>
    <r>
      <rPr>
        <sz val="11"/>
        <rFont val="宋体"/>
        <charset val="134"/>
      </rPr>
      <t>亩，冯庄</t>
    </r>
    <r>
      <rPr>
        <sz val="11"/>
        <rFont val="Times New Roman"/>
        <charset val="134"/>
      </rPr>
      <t>143.9</t>
    </r>
    <r>
      <rPr>
        <sz val="11"/>
        <rFont val="宋体"/>
        <charset val="134"/>
      </rPr>
      <t>亩</t>
    </r>
  </si>
  <si>
    <r>
      <rPr>
        <sz val="12"/>
        <rFont val="宋体"/>
        <charset val="134"/>
      </rPr>
      <t>袁明生</t>
    </r>
  </si>
  <si>
    <t>320422******0819</t>
  </si>
  <si>
    <r>
      <rPr>
        <sz val="11"/>
        <rFont val="宋体"/>
        <charset val="134"/>
      </rPr>
      <t>沈渎</t>
    </r>
  </si>
  <si>
    <r>
      <rPr>
        <sz val="12"/>
        <rFont val="宋体"/>
        <charset val="134"/>
      </rPr>
      <t>谢国军</t>
    </r>
  </si>
  <si>
    <t>320723******329X</t>
  </si>
  <si>
    <r>
      <rPr>
        <sz val="12"/>
        <rFont val="宋体"/>
        <charset val="134"/>
      </rPr>
      <t>陆金国</t>
    </r>
  </si>
  <si>
    <t>320422******0813</t>
  </si>
  <si>
    <r>
      <rPr>
        <sz val="12"/>
        <rFont val="宋体"/>
        <charset val="134"/>
      </rPr>
      <t>姜长岗</t>
    </r>
  </si>
  <si>
    <t>320822******1215</t>
  </si>
  <si>
    <r>
      <rPr>
        <sz val="12"/>
        <rFont val="宋体"/>
        <charset val="134"/>
      </rPr>
      <t>谢春俊</t>
    </r>
  </si>
  <si>
    <t>320723******3257</t>
  </si>
  <si>
    <r>
      <rPr>
        <sz val="11"/>
        <rFont val="宋体"/>
        <charset val="134"/>
      </rPr>
      <t>冯庄村</t>
    </r>
  </si>
  <si>
    <r>
      <rPr>
        <sz val="12"/>
        <rFont val="宋体"/>
        <charset val="134"/>
      </rPr>
      <t>冒国平</t>
    </r>
  </si>
  <si>
    <t>320422******1611</t>
  </si>
  <si>
    <r>
      <rPr>
        <sz val="12"/>
        <rFont val="宋体"/>
        <charset val="134"/>
      </rPr>
      <t>王玉枝</t>
    </r>
  </si>
  <si>
    <t>320822******3939</t>
  </si>
  <si>
    <r>
      <rPr>
        <sz val="12"/>
        <rFont val="宋体"/>
        <charset val="134"/>
      </rPr>
      <t>高云祥</t>
    </r>
  </si>
  <si>
    <r>
      <rPr>
        <sz val="12"/>
        <rFont val="宋体"/>
        <charset val="134"/>
      </rPr>
      <t>王小明</t>
    </r>
  </si>
  <si>
    <t>340521******6814</t>
  </si>
  <si>
    <r>
      <rPr>
        <sz val="12"/>
        <rFont val="宋体"/>
        <charset val="134"/>
      </rPr>
      <t>高申应</t>
    </r>
  </si>
  <si>
    <t>342622******4419</t>
  </si>
  <si>
    <r>
      <rPr>
        <sz val="12"/>
        <rFont val="宋体"/>
        <charset val="134"/>
      </rPr>
      <t>葛润生</t>
    </r>
  </si>
  <si>
    <t>342622******399x</t>
  </si>
  <si>
    <r>
      <rPr>
        <sz val="12"/>
        <rFont val="宋体"/>
        <charset val="134"/>
      </rPr>
      <t>汪书坤</t>
    </r>
  </si>
  <si>
    <t>321181******2371</t>
  </si>
  <si>
    <r>
      <rPr>
        <sz val="12"/>
        <rFont val="宋体"/>
        <charset val="134"/>
      </rPr>
      <t>李国良</t>
    </r>
  </si>
  <si>
    <r>
      <rPr>
        <sz val="12"/>
        <rFont val="宋体"/>
        <charset val="134"/>
      </rPr>
      <t>虞国平</t>
    </r>
  </si>
  <si>
    <r>
      <rPr>
        <sz val="12"/>
        <rFont val="宋体"/>
        <charset val="134"/>
      </rPr>
      <t>陈达华</t>
    </r>
  </si>
  <si>
    <t>320923******5715</t>
  </si>
  <si>
    <r>
      <rPr>
        <sz val="11"/>
        <rFont val="宋体"/>
        <charset val="134"/>
      </rPr>
      <t>冯庄村</t>
    </r>
    <r>
      <rPr>
        <sz val="11"/>
        <rFont val="Times New Roman"/>
        <charset val="134"/>
      </rPr>
      <t>138.8</t>
    </r>
    <r>
      <rPr>
        <sz val="11"/>
        <rFont val="宋体"/>
        <charset val="134"/>
      </rPr>
      <t>亩，培丰</t>
    </r>
    <r>
      <rPr>
        <sz val="11"/>
        <rFont val="Times New Roman"/>
        <charset val="134"/>
      </rPr>
      <t>50.61</t>
    </r>
    <r>
      <rPr>
        <sz val="11"/>
        <rFont val="宋体"/>
        <charset val="134"/>
      </rPr>
      <t>亩</t>
    </r>
  </si>
  <si>
    <r>
      <rPr>
        <sz val="12"/>
        <rFont val="宋体"/>
        <charset val="134"/>
      </rPr>
      <t>金炳荣</t>
    </r>
  </si>
  <si>
    <r>
      <rPr>
        <sz val="12"/>
        <rFont val="宋体"/>
        <charset val="134"/>
      </rPr>
      <t>郑朝永</t>
    </r>
  </si>
  <si>
    <t>320823******1614</t>
  </si>
  <si>
    <r>
      <rPr>
        <sz val="12"/>
        <rFont val="宋体"/>
        <charset val="134"/>
      </rPr>
      <t>邹小明</t>
    </r>
  </si>
  <si>
    <r>
      <rPr>
        <sz val="11"/>
        <rFont val="宋体"/>
        <charset val="134"/>
      </rPr>
      <t>培丰</t>
    </r>
  </si>
  <si>
    <r>
      <rPr>
        <sz val="12"/>
        <rFont val="宋体"/>
        <charset val="134"/>
      </rPr>
      <t>邹立君</t>
    </r>
  </si>
  <si>
    <r>
      <rPr>
        <sz val="12"/>
        <rFont val="宋体"/>
        <charset val="134"/>
      </rPr>
      <t>张敖生</t>
    </r>
  </si>
  <si>
    <t>320422******1638</t>
  </si>
  <si>
    <r>
      <rPr>
        <sz val="12"/>
        <rFont val="宋体"/>
        <charset val="134"/>
      </rPr>
      <t>蒋明方</t>
    </r>
  </si>
  <si>
    <t>320422******1634</t>
  </si>
  <si>
    <r>
      <rPr>
        <sz val="10"/>
        <rFont val="宋体"/>
        <charset val="134"/>
      </rPr>
      <t>常州市金坛区金城镇培丰村农地股份专业合作社</t>
    </r>
  </si>
  <si>
    <t>933204******EYXA</t>
  </si>
  <si>
    <r>
      <rPr>
        <sz val="12"/>
        <rFont val="宋体"/>
        <charset val="134"/>
      </rPr>
      <t>钱天明</t>
    </r>
  </si>
  <si>
    <t>340221******2139</t>
  </si>
  <si>
    <r>
      <rPr>
        <sz val="12"/>
        <rFont val="宋体"/>
        <charset val="134"/>
      </rPr>
      <t>王桂生</t>
    </r>
  </si>
  <si>
    <t>320422******163X</t>
  </si>
  <si>
    <r>
      <rPr>
        <sz val="12"/>
        <rFont val="宋体"/>
        <charset val="134"/>
      </rPr>
      <t>陈庆秀</t>
    </r>
  </si>
  <si>
    <t>513428******082X</t>
  </si>
  <si>
    <r>
      <rPr>
        <sz val="12"/>
        <rFont val="宋体"/>
        <charset val="134"/>
      </rPr>
      <t>章荣龙</t>
    </r>
  </si>
  <si>
    <t>342622******4057</t>
  </si>
  <si>
    <r>
      <rPr>
        <sz val="12"/>
        <rFont val="宋体"/>
        <charset val="134"/>
      </rPr>
      <t>孙照保</t>
    </r>
  </si>
  <si>
    <t>342622******4416</t>
  </si>
  <si>
    <t>合计</t>
  </si>
  <si>
    <t>——</t>
  </si>
  <si>
    <t>2019年部级水稻绿色高质高效示范县项目
N统一模式、龙头企业+N统一模式拟补助对象公示（指前镇）</t>
  </si>
  <si>
    <t>序号</t>
  </si>
  <si>
    <t>经营主体名称</t>
  </si>
  <si>
    <t>身份证号/统一社会信用代码</t>
  </si>
  <si>
    <t>申报面积（亩）</t>
  </si>
  <si>
    <t>备注</t>
  </si>
  <si>
    <t>涉及村</t>
  </si>
  <si>
    <t>模式</t>
  </si>
  <si>
    <t>王三喜</t>
  </si>
  <si>
    <t>320422*******4938</t>
  </si>
  <si>
    <t>芦溪</t>
  </si>
  <si>
    <t>N统一模式</t>
  </si>
  <si>
    <t>李卫平</t>
  </si>
  <si>
    <t>320422*******4914</t>
  </si>
  <si>
    <t>陆国兴</t>
  </si>
  <si>
    <t>320422*******491X</t>
  </si>
  <si>
    <t>陆东升</t>
  </si>
  <si>
    <t>320422*******4912</t>
  </si>
  <si>
    <t>张春生</t>
  </si>
  <si>
    <t>320422*******4916</t>
  </si>
  <si>
    <t>周长庆</t>
  </si>
  <si>
    <t>320482*******4911</t>
  </si>
  <si>
    <t>芦溪75.5亩，解放652亩</t>
  </si>
  <si>
    <t>马明复</t>
  </si>
  <si>
    <t>320422*******4913</t>
  </si>
  <si>
    <t>常州市金坛区金城镇王母观农机专业合作社</t>
  </si>
  <si>
    <t>933204*******3000</t>
  </si>
  <si>
    <t>王母观</t>
  </si>
  <si>
    <t>孙君生</t>
  </si>
  <si>
    <t>342622*******431X</t>
  </si>
  <si>
    <t>社头137.37亩，建春280亩</t>
  </si>
  <si>
    <t>盛昌华</t>
  </si>
  <si>
    <t>342622*******4410</t>
  </si>
  <si>
    <t>社头147亩，建春182亩</t>
  </si>
  <si>
    <t>高申应</t>
  </si>
  <si>
    <t>342622*******4419</t>
  </si>
  <si>
    <t>社头</t>
  </si>
  <si>
    <t>苏生根</t>
  </si>
  <si>
    <t>黄春海</t>
  </si>
  <si>
    <t>320422*******4934</t>
  </si>
  <si>
    <t>社头940亩，建春1077亩</t>
  </si>
  <si>
    <t>常州金坛指前镇社头村农地股份专业合作社</t>
  </si>
  <si>
    <t>933204*******FK1H</t>
  </si>
  <si>
    <t>夏锁荣</t>
  </si>
  <si>
    <t>320422*******5315</t>
  </si>
  <si>
    <t>庄阳</t>
  </si>
  <si>
    <t>钱国平</t>
  </si>
  <si>
    <t>320422*******5318</t>
  </si>
  <si>
    <t>庄阳村龙头企业+N统一模式200亩，庄阳村N统一模式202.14亩</t>
  </si>
  <si>
    <t>龙头企业（茅山制粉）+N统一模式、
N统一模式</t>
  </si>
  <si>
    <t>蒋春平</t>
  </si>
  <si>
    <t>320422*******5319</t>
  </si>
  <si>
    <t>龙头企业（江南制粉）+N统一模式</t>
  </si>
  <si>
    <t>马国庆</t>
  </si>
  <si>
    <t>320482*******5318</t>
  </si>
  <si>
    <t>庄阳村龙头企业+N统一模式200.55亩，建春村N统一模式52亩</t>
  </si>
  <si>
    <t>龙头企业（江南制粉）+N统一模式、
N统一模式</t>
  </si>
  <si>
    <t>李代忠</t>
  </si>
  <si>
    <t>320422*******5311</t>
  </si>
  <si>
    <t>庄阳村龙头企业+N统一模式248.2亩，庄阳村N统一模式242.07亩</t>
  </si>
  <si>
    <t>马月林</t>
  </si>
  <si>
    <t>韩罗针</t>
  </si>
  <si>
    <t>许友生</t>
  </si>
  <si>
    <t>320482*******5310</t>
  </si>
  <si>
    <t>何扣保</t>
  </si>
  <si>
    <t>320482*******5314</t>
  </si>
  <si>
    <t>徐志明</t>
  </si>
  <si>
    <t>320422*******531X</t>
  </si>
  <si>
    <t>韩洪明</t>
  </si>
  <si>
    <t>320422*******5334</t>
  </si>
  <si>
    <t>袁国平</t>
  </si>
  <si>
    <t>320422*******5332</t>
  </si>
  <si>
    <t>赵五小</t>
  </si>
  <si>
    <t>320422*******5330</t>
  </si>
  <si>
    <t>谢庚富</t>
  </si>
  <si>
    <t>葛罗清</t>
  </si>
  <si>
    <t>320422*******5312</t>
  </si>
  <si>
    <t>韩国荣</t>
  </si>
  <si>
    <t>金荣林</t>
  </si>
  <si>
    <t>320482*******531X</t>
  </si>
  <si>
    <t>徐吉林</t>
  </si>
  <si>
    <t>徐建华</t>
  </si>
  <si>
    <t>320482*******5312</t>
  </si>
  <si>
    <t>金坛区指前镇新土地家庭农场</t>
  </si>
  <si>
    <t>923204*******MC8X</t>
  </si>
  <si>
    <t>指前</t>
  </si>
  <si>
    <t>武为民</t>
  </si>
  <si>
    <t>320422*******4930</t>
  </si>
  <si>
    <t>解放</t>
  </si>
  <si>
    <t>唐龙保</t>
  </si>
  <si>
    <t>320422*******4911</t>
  </si>
  <si>
    <t>戴学庆</t>
  </si>
  <si>
    <t>320422*******4954</t>
  </si>
  <si>
    <t>朱友庆</t>
  </si>
  <si>
    <t>周海兵</t>
  </si>
  <si>
    <t>320422*******4953</t>
  </si>
  <si>
    <t>邓国庆</t>
  </si>
  <si>
    <t>320422*******4918</t>
  </si>
  <si>
    <t>陈罗庆</t>
  </si>
  <si>
    <t>车根居</t>
  </si>
  <si>
    <t>解放570亩，丰产1276亩</t>
  </si>
  <si>
    <t>常州苏植水生植物培育有限公司</t>
  </si>
  <si>
    <t>320482*******0114</t>
  </si>
  <si>
    <t>许国洪</t>
  </si>
  <si>
    <t>丁仁礼</t>
  </si>
  <si>
    <t>342622*******4091</t>
  </si>
  <si>
    <t>时志明</t>
  </si>
  <si>
    <t>320422*******4919</t>
  </si>
  <si>
    <t>戴来洪</t>
  </si>
  <si>
    <t>320422*******4936</t>
  </si>
  <si>
    <t>彭咬林</t>
  </si>
  <si>
    <t>丰产</t>
  </si>
  <si>
    <t>胡国粉</t>
  </si>
  <si>
    <t>320422*******4917</t>
  </si>
  <si>
    <t>孙荣庆</t>
  </si>
  <si>
    <t>徐旺保</t>
  </si>
  <si>
    <t>320422*******4957</t>
  </si>
  <si>
    <t>田球生</t>
  </si>
  <si>
    <t>320422*******4959</t>
  </si>
  <si>
    <t>常州市金坛区雄狮农机专业合作社</t>
  </si>
  <si>
    <t>933204*******733J</t>
  </si>
  <si>
    <t>建春</t>
  </si>
  <si>
    <t>张翌</t>
  </si>
  <si>
    <t>320482*******7813</t>
  </si>
  <si>
    <t>刘云祥</t>
  </si>
  <si>
    <t>沈小保</t>
  </si>
  <si>
    <t>闵荣胜</t>
  </si>
  <si>
    <t>刘元革</t>
  </si>
  <si>
    <t>常州市金坛一华家庭农场</t>
  </si>
  <si>
    <t>913204*******783R</t>
  </si>
  <si>
    <t>朱国胜</t>
  </si>
  <si>
    <t>史小邦</t>
  </si>
  <si>
    <t>320422*******4915</t>
  </si>
  <si>
    <t>孟春伍</t>
  </si>
  <si>
    <t>赵怀和</t>
  </si>
  <si>
    <t>320828*******3257</t>
  </si>
  <si>
    <t>殷月生</t>
  </si>
  <si>
    <t>沈小芳</t>
  </si>
  <si>
    <t>320422*******5313</t>
  </si>
  <si>
    <t>东浦</t>
  </si>
  <si>
    <t>祁小荣</t>
  </si>
  <si>
    <t>320423*******3611</t>
  </si>
  <si>
    <t>常州锦铄农业发展有限公司</t>
  </si>
  <si>
    <t>913204*******P85P</t>
  </si>
  <si>
    <t>徐秋生</t>
  </si>
  <si>
    <t>342521*******3016</t>
  </si>
  <si>
    <t>虞小平</t>
  </si>
  <si>
    <t>320422*******5339</t>
  </si>
  <si>
    <t>苏余山</t>
  </si>
  <si>
    <t>常州市金坛江南春米业有限公司</t>
  </si>
  <si>
    <t>913204*******2666</t>
  </si>
  <si>
    <t>东浦村龙头企业+N统一模式1819.45亩，庄阳村N统一模式142.5亩</t>
  </si>
  <si>
    <t>龙头企业（产加销一体化）+N统一模式、N统一模式</t>
  </si>
  <si>
    <t>2019年部级水稻绿色高质高效示范县项目
N统一模式、龙头企业+N统一模式拟补助对象公示（朱林镇）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</si>
  <si>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</si>
  <si>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身份证号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统一社会信用代码</t>
    </r>
  </si>
  <si>
    <r>
      <rPr>
        <sz val="12"/>
        <color theme="1"/>
        <rFont val="黑体"/>
        <charset val="134"/>
      </rPr>
      <t>申报面积（亩）</t>
    </r>
  </si>
  <si>
    <r>
      <rPr>
        <b/>
        <sz val="11"/>
        <color theme="1"/>
        <rFont val="黑体"/>
        <charset val="134"/>
      </rPr>
      <t>备注</t>
    </r>
  </si>
  <si>
    <r>
      <rPr>
        <sz val="12"/>
        <color theme="1"/>
        <rFont val="黑体"/>
        <charset val="134"/>
      </rPr>
      <t>涉及村</t>
    </r>
  </si>
  <si>
    <r>
      <rPr>
        <sz val="11"/>
        <color theme="1"/>
        <rFont val="黑体"/>
        <charset val="134"/>
      </rPr>
      <t>模式</t>
    </r>
  </si>
  <si>
    <t>韩扣子</t>
  </si>
  <si>
    <t>320422******4413</t>
  </si>
  <si>
    <r>
      <rPr>
        <sz val="11"/>
        <color theme="1"/>
        <rFont val="宋体"/>
        <charset val="134"/>
      </rPr>
      <t>长兴</t>
    </r>
  </si>
  <si>
    <t>刘荣庆</t>
  </si>
  <si>
    <t>320422******441X</t>
  </si>
  <si>
    <t>刘小俊</t>
  </si>
  <si>
    <t>320422******4411</t>
  </si>
  <si>
    <t>陈锁祥</t>
  </si>
  <si>
    <t>陈建华</t>
  </si>
  <si>
    <t>320422******4455</t>
  </si>
  <si>
    <t>孙茂宝</t>
  </si>
  <si>
    <t>342622******4411</t>
  </si>
  <si>
    <t>袁国中</t>
  </si>
  <si>
    <t>320422******4472</t>
  </si>
  <si>
    <t>吕良斌</t>
  </si>
  <si>
    <t>320482******4454</t>
  </si>
  <si>
    <t>孙小俊</t>
  </si>
  <si>
    <t>342622******409X</t>
  </si>
  <si>
    <t>马立平</t>
  </si>
  <si>
    <t>320422******443X</t>
  </si>
  <si>
    <r>
      <rPr>
        <sz val="11"/>
        <color theme="1"/>
        <rFont val="宋体"/>
        <charset val="134"/>
      </rPr>
      <t>红旗圩</t>
    </r>
  </si>
  <si>
    <t>张富俊</t>
  </si>
  <si>
    <t>342601******1897</t>
  </si>
  <si>
    <r>
      <rPr>
        <sz val="11"/>
        <color theme="1"/>
        <rFont val="宋体"/>
        <charset val="134"/>
      </rPr>
      <t>红旗圩</t>
    </r>
    <r>
      <rPr>
        <sz val="11"/>
        <color theme="1"/>
        <rFont val="Times New Roman"/>
        <charset val="134"/>
      </rPr>
      <t>476</t>
    </r>
    <r>
      <rPr>
        <sz val="11"/>
        <color theme="1"/>
        <rFont val="宋体"/>
        <charset val="134"/>
      </rPr>
      <t>亩，三星村</t>
    </r>
    <r>
      <rPr>
        <sz val="11"/>
        <color theme="1"/>
        <rFont val="Times New Roman"/>
        <charset val="134"/>
      </rPr>
      <t>137</t>
    </r>
    <r>
      <rPr>
        <sz val="11"/>
        <color theme="1"/>
        <rFont val="宋体"/>
        <charset val="134"/>
      </rPr>
      <t>亩</t>
    </r>
  </si>
  <si>
    <t>丁仁高</t>
  </si>
  <si>
    <t>342622******4413</t>
  </si>
  <si>
    <t>李斌强</t>
  </si>
  <si>
    <t>320422******6217</t>
  </si>
  <si>
    <t>常州市金坛区朱林镇黄金村农地股份专业合作社</t>
  </si>
  <si>
    <t>933204******034E</t>
  </si>
  <si>
    <r>
      <rPr>
        <sz val="11"/>
        <color theme="1"/>
        <rFont val="宋体"/>
        <charset val="134"/>
      </rPr>
      <t>黄金村</t>
    </r>
  </si>
  <si>
    <t>洪海</t>
  </si>
  <si>
    <t>342622******4594</t>
  </si>
  <si>
    <r>
      <rPr>
        <sz val="11"/>
        <color theme="1"/>
        <rFont val="宋体"/>
        <charset val="134"/>
      </rPr>
      <t>三星</t>
    </r>
  </si>
  <si>
    <t>黄德明</t>
  </si>
  <si>
    <t>320422******5810</t>
  </si>
  <si>
    <r>
      <rPr>
        <sz val="11"/>
        <color theme="1"/>
        <rFont val="宋体"/>
        <charset val="134"/>
      </rPr>
      <t>三星村</t>
    </r>
    <r>
      <rPr>
        <sz val="11"/>
        <color theme="1"/>
        <rFont val="Times New Roman"/>
        <charset val="134"/>
      </rPr>
      <t>210.97</t>
    </r>
    <r>
      <rPr>
        <sz val="11"/>
        <color theme="1"/>
        <rFont val="宋体"/>
        <charset val="134"/>
      </rPr>
      <t>亩，西岗</t>
    </r>
    <r>
      <rPr>
        <sz val="11"/>
        <color theme="1"/>
        <rFont val="Times New Roman"/>
        <charset val="134"/>
      </rPr>
      <t>56.27</t>
    </r>
    <r>
      <rPr>
        <sz val="11"/>
        <color theme="1"/>
        <rFont val="宋体"/>
        <charset val="134"/>
      </rPr>
      <t>亩</t>
    </r>
  </si>
  <si>
    <t>高申俊</t>
  </si>
  <si>
    <t>342622******4417</t>
  </si>
  <si>
    <t>羊书长</t>
  </si>
  <si>
    <t>342622******4359</t>
  </si>
  <si>
    <t>丁华</t>
  </si>
  <si>
    <t>王代科</t>
  </si>
  <si>
    <t>342622******4431</t>
  </si>
  <si>
    <t>金华明</t>
  </si>
  <si>
    <t>320422******5819</t>
  </si>
  <si>
    <t>戴祥华</t>
  </si>
  <si>
    <t>320422******5812</t>
  </si>
  <si>
    <r>
      <t>沙湖村龙头企业</t>
    </r>
    <r>
      <rPr>
        <sz val="11"/>
        <color theme="1"/>
        <rFont val="Times New Roman"/>
        <charset val="134"/>
      </rPr>
      <t>+N</t>
    </r>
    <r>
      <rPr>
        <sz val="11"/>
        <color theme="1"/>
        <rFont val="宋体"/>
        <charset val="134"/>
      </rPr>
      <t>统一模式</t>
    </r>
    <r>
      <rPr>
        <sz val="11"/>
        <color theme="1"/>
        <rFont val="Times New Roman"/>
        <charset val="134"/>
      </rPr>
      <t>718</t>
    </r>
    <r>
      <rPr>
        <sz val="11"/>
        <color theme="1"/>
        <rFont val="宋体"/>
        <charset val="134"/>
      </rPr>
      <t>亩，沙湖村</t>
    </r>
    <r>
      <rPr>
        <sz val="11"/>
        <color theme="1"/>
        <rFont val="Times New Roman"/>
        <charset val="134"/>
      </rPr>
      <t>N</t>
    </r>
    <r>
      <rPr>
        <sz val="11"/>
        <color theme="1"/>
        <rFont val="宋体"/>
        <charset val="134"/>
      </rPr>
      <t>统一模式</t>
    </r>
    <r>
      <rPr>
        <sz val="11"/>
        <color theme="1"/>
        <rFont val="Times New Roman"/>
        <charset val="134"/>
      </rPr>
      <t>114</t>
    </r>
    <r>
      <rPr>
        <sz val="11"/>
        <color theme="1"/>
        <rFont val="宋体"/>
        <charset val="134"/>
      </rPr>
      <t>亩</t>
    </r>
  </si>
  <si>
    <r>
      <rPr>
        <sz val="11"/>
        <rFont val="宋体"/>
        <charset val="134"/>
      </rPr>
      <t>龙头企业（江南制粉、大龙种业）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统一模式、</t>
    </r>
    <r>
      <rPr>
        <sz val="11"/>
        <rFont val="Times New Roman"/>
        <charset val="134"/>
      </rPr>
      <t>N</t>
    </r>
    <r>
      <rPr>
        <sz val="11"/>
        <rFont val="宋体"/>
        <charset val="134"/>
      </rPr>
      <t>统一模式</t>
    </r>
  </si>
  <si>
    <t>夏玉东</t>
  </si>
  <si>
    <t>342622******4418</t>
  </si>
  <si>
    <r>
      <rPr>
        <sz val="11"/>
        <color theme="1"/>
        <rFont val="宋体"/>
        <charset val="134"/>
      </rPr>
      <t>沙湖</t>
    </r>
  </si>
  <si>
    <t>李红卫</t>
  </si>
  <si>
    <t>320422******7137</t>
  </si>
  <si>
    <t>郭震荣</t>
  </si>
  <si>
    <t>320422******6019</t>
  </si>
  <si>
    <r>
      <rPr>
        <sz val="11"/>
        <color theme="1"/>
        <rFont val="宋体"/>
        <charset val="134"/>
      </rPr>
      <t>唐王</t>
    </r>
  </si>
  <si>
    <t>夏训信</t>
  </si>
  <si>
    <t>刘建平</t>
  </si>
  <si>
    <t>320422******6016</t>
  </si>
  <si>
    <t>崔爱俊</t>
  </si>
  <si>
    <t>320422******6015</t>
  </si>
  <si>
    <t>车家会</t>
  </si>
  <si>
    <t>342601******71812</t>
  </si>
  <si>
    <t>周善友</t>
  </si>
  <si>
    <t>342622******4351</t>
  </si>
  <si>
    <t>张金春</t>
  </si>
  <si>
    <t>徐亦道</t>
  </si>
  <si>
    <t>342622******4339</t>
  </si>
  <si>
    <t>常州市金坛唐丰农机稻米专业合作社</t>
  </si>
  <si>
    <t>933204******825Q</t>
  </si>
  <si>
    <t>张雷</t>
  </si>
  <si>
    <t>320482******6057</t>
  </si>
  <si>
    <t>庞洪锁</t>
  </si>
  <si>
    <t>320422******6017</t>
  </si>
  <si>
    <t>庞长生</t>
  </si>
  <si>
    <r>
      <rPr>
        <sz val="11"/>
        <color theme="1"/>
        <rFont val="宋体"/>
        <charset val="134"/>
      </rPr>
      <t>唐王村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宋体"/>
        <charset val="134"/>
      </rPr>
      <t>亩，西岗村</t>
    </r>
    <r>
      <rPr>
        <sz val="11"/>
        <color theme="1"/>
        <rFont val="Times New Roman"/>
        <charset val="134"/>
      </rPr>
      <t>213.23</t>
    </r>
    <r>
      <rPr>
        <sz val="11"/>
        <color theme="1"/>
        <rFont val="宋体"/>
        <charset val="134"/>
      </rPr>
      <t>亩</t>
    </r>
  </si>
  <si>
    <t>陈先余</t>
  </si>
  <si>
    <t>342622******3997</t>
  </si>
  <si>
    <r>
      <rPr>
        <sz val="11"/>
        <color theme="1"/>
        <rFont val="宋体"/>
        <charset val="134"/>
      </rPr>
      <t>西岗村</t>
    </r>
  </si>
  <si>
    <t>石连富</t>
  </si>
  <si>
    <t>320422******4410</t>
  </si>
  <si>
    <r>
      <rPr>
        <sz val="11"/>
        <color theme="1"/>
        <rFont val="宋体"/>
        <charset val="134"/>
      </rPr>
      <t>朱林</t>
    </r>
  </si>
  <si>
    <t>袁小灯</t>
  </si>
  <si>
    <t>320422******4414</t>
  </si>
  <si>
    <t>赵金宝</t>
  </si>
  <si>
    <t>340221******4374</t>
  </si>
  <si>
    <t>张龙小</t>
  </si>
  <si>
    <t>320422******381X</t>
  </si>
  <si>
    <t>钱金坤</t>
  </si>
  <si>
    <t>杨友军</t>
  </si>
  <si>
    <t>320723******4213</t>
  </si>
  <si>
    <t>李章保</t>
  </si>
  <si>
    <t>顾汉沛</t>
  </si>
  <si>
    <t>320423******2038</t>
  </si>
  <si>
    <t>李建明</t>
  </si>
  <si>
    <t>320422******4436</t>
  </si>
  <si>
    <r>
      <t>2019</t>
    </r>
    <r>
      <rPr>
        <sz val="16"/>
        <rFont val="方正小标宋简体"/>
        <charset val="134"/>
      </rPr>
      <t>年部级水稻绿色高质高效示范县项目</t>
    </r>
    <r>
      <rPr>
        <sz val="16"/>
        <rFont val="Times New Roman"/>
        <charset val="134"/>
      </rPr>
      <t xml:space="preserve">
N</t>
    </r>
    <r>
      <rPr>
        <sz val="16"/>
        <rFont val="方正小标宋简体"/>
        <charset val="134"/>
      </rPr>
      <t>统一模式、龙头企业</t>
    </r>
    <r>
      <rPr>
        <sz val="16"/>
        <rFont val="Times New Roman"/>
        <charset val="134"/>
      </rPr>
      <t>+N</t>
    </r>
    <r>
      <rPr>
        <sz val="16"/>
        <rFont val="方正小标宋简体"/>
        <charset val="134"/>
      </rPr>
      <t>统一模式拟补助对象公示（直溪镇）</t>
    </r>
  </si>
  <si>
    <r>
      <rPr>
        <b/>
        <sz val="10"/>
        <color theme="1"/>
        <rFont val="宋体"/>
        <charset val="134"/>
      </rPr>
      <t>备注</t>
    </r>
  </si>
  <si>
    <r>
      <rPr>
        <b/>
        <sz val="11"/>
        <color theme="1"/>
        <rFont val="仿宋"/>
        <charset val="134"/>
      </rPr>
      <t>涉及村</t>
    </r>
  </si>
  <si>
    <r>
      <rPr>
        <b/>
        <sz val="10"/>
        <color theme="1"/>
        <rFont val="宋体"/>
        <charset val="134"/>
      </rPr>
      <t>模式</t>
    </r>
  </si>
  <si>
    <r>
      <rPr>
        <sz val="11"/>
        <color theme="1"/>
        <rFont val="宋体"/>
        <charset val="134"/>
      </rPr>
      <t>刘正余</t>
    </r>
  </si>
  <si>
    <t>320823******1813</t>
  </si>
  <si>
    <r>
      <rPr>
        <sz val="11"/>
        <color theme="1"/>
        <rFont val="宋体"/>
        <charset val="134"/>
      </rPr>
      <t>汀湘</t>
    </r>
  </si>
  <si>
    <r>
      <rPr>
        <sz val="11"/>
        <color theme="1"/>
        <rFont val="宋体"/>
        <charset val="134"/>
      </rPr>
      <t>杨海荣</t>
    </r>
  </si>
  <si>
    <t>320422******3811</t>
  </si>
  <si>
    <r>
      <rPr>
        <sz val="11"/>
        <color theme="1"/>
        <rFont val="宋体"/>
        <charset val="134"/>
      </rPr>
      <t>田洪林</t>
    </r>
  </si>
  <si>
    <r>
      <rPr>
        <sz val="11"/>
        <color theme="1"/>
        <rFont val="宋体"/>
        <charset val="134"/>
      </rPr>
      <t>常州市金坛前庄农机专业合作社</t>
    </r>
  </si>
  <si>
    <t>933204******NP8U</t>
  </si>
  <si>
    <r>
      <rPr>
        <sz val="11"/>
        <color theme="1"/>
        <rFont val="宋体"/>
        <charset val="134"/>
      </rPr>
      <t>朱海平</t>
    </r>
  </si>
  <si>
    <r>
      <rPr>
        <sz val="11"/>
        <color theme="1"/>
        <rFont val="宋体"/>
        <charset val="134"/>
      </rPr>
      <t>葛润生</t>
    </r>
  </si>
  <si>
    <t>342622******399X</t>
  </si>
  <si>
    <r>
      <rPr>
        <sz val="11"/>
        <color theme="1"/>
        <rFont val="宋体"/>
        <charset val="134"/>
      </rPr>
      <t>吴留华</t>
    </r>
  </si>
  <si>
    <t>320422******3831</t>
  </si>
  <si>
    <r>
      <rPr>
        <sz val="11"/>
        <color theme="1"/>
        <rFont val="宋体"/>
        <charset val="134"/>
      </rPr>
      <t>张新庭</t>
    </r>
  </si>
  <si>
    <t>342327******5216</t>
  </si>
  <si>
    <r>
      <rPr>
        <sz val="11"/>
        <color theme="1"/>
        <rFont val="宋体"/>
        <charset val="134"/>
      </rPr>
      <t>王学付</t>
    </r>
  </si>
  <si>
    <t>341127******2850</t>
  </si>
  <si>
    <r>
      <rPr>
        <sz val="11"/>
        <color theme="1"/>
        <rFont val="宋体"/>
        <charset val="134"/>
      </rPr>
      <t>张言明</t>
    </r>
  </si>
  <si>
    <t>341127******2819</t>
  </si>
  <si>
    <r>
      <rPr>
        <sz val="11"/>
        <color theme="1"/>
        <rFont val="宋体"/>
        <charset val="134"/>
      </rPr>
      <t>仲小红</t>
    </r>
  </si>
  <si>
    <t>320422******3814</t>
  </si>
  <si>
    <r>
      <rPr>
        <sz val="11"/>
        <color theme="1"/>
        <rFont val="宋体"/>
        <charset val="134"/>
      </rPr>
      <t>徐月华</t>
    </r>
  </si>
  <si>
    <r>
      <rPr>
        <sz val="11"/>
        <color theme="1"/>
        <rFont val="宋体"/>
        <charset val="134"/>
      </rPr>
      <t>徐国炳</t>
    </r>
  </si>
  <si>
    <t>320422******3818</t>
  </si>
  <si>
    <r>
      <rPr>
        <sz val="11"/>
        <color theme="1"/>
        <rFont val="宋体"/>
        <charset val="134"/>
      </rPr>
      <t>吴其宏</t>
    </r>
  </si>
  <si>
    <t>342622******7974</t>
  </si>
  <si>
    <r>
      <rPr>
        <sz val="11"/>
        <color theme="1"/>
        <rFont val="宋体"/>
        <charset val="134"/>
      </rPr>
      <t>李国华</t>
    </r>
  </si>
  <si>
    <t>320422******3819</t>
  </si>
  <si>
    <r>
      <rPr>
        <sz val="10"/>
        <color theme="1"/>
        <rFont val="宋体"/>
        <charset val="134"/>
      </rPr>
      <t>汀湘村</t>
    </r>
    <r>
      <rPr>
        <sz val="10"/>
        <color theme="1"/>
        <rFont val="Times New Roman"/>
        <charset val="134"/>
      </rPr>
      <t>50.71</t>
    </r>
    <r>
      <rPr>
        <sz val="10"/>
        <color theme="1"/>
        <rFont val="宋体"/>
        <charset val="134"/>
      </rPr>
      <t>亩，建昌村</t>
    </r>
    <r>
      <rPr>
        <sz val="10"/>
        <color theme="1"/>
        <rFont val="Times New Roman"/>
        <charset val="134"/>
      </rPr>
      <t>95.12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</si>
  <si>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常州市金坛邓慕农机专业合作社</t>
    </r>
  </si>
  <si>
    <t>933204******886J</t>
  </si>
  <si>
    <r>
      <rPr>
        <sz val="11"/>
        <color theme="1"/>
        <rFont val="宋体"/>
        <charset val="134"/>
      </rPr>
      <t>吴海盛</t>
    </r>
  </si>
  <si>
    <t>320422******3810</t>
  </si>
  <si>
    <r>
      <rPr>
        <sz val="11"/>
        <color theme="1"/>
        <rFont val="宋体"/>
        <charset val="134"/>
      </rPr>
      <t>薛卫忠</t>
    </r>
  </si>
  <si>
    <t>320422******3817</t>
  </si>
  <si>
    <r>
      <rPr>
        <sz val="11"/>
        <color theme="1"/>
        <rFont val="宋体"/>
        <charset val="134"/>
      </rPr>
      <t>马锁林</t>
    </r>
  </si>
  <si>
    <t>320422******3835</t>
  </si>
  <si>
    <r>
      <rPr>
        <sz val="11"/>
        <color theme="1"/>
        <rFont val="宋体"/>
        <charset val="134"/>
      </rPr>
      <t>常州市金坛双桥农机专业合作社</t>
    </r>
  </si>
  <si>
    <t>933204******5334A</t>
  </si>
  <si>
    <r>
      <rPr>
        <sz val="11"/>
        <color theme="1"/>
        <rFont val="宋体"/>
        <charset val="134"/>
      </rPr>
      <t>杨路</t>
    </r>
  </si>
  <si>
    <t>341182******6017</t>
  </si>
  <si>
    <r>
      <rPr>
        <sz val="11"/>
        <color theme="1"/>
        <rFont val="宋体"/>
        <charset val="134"/>
      </rPr>
      <t>杨炳云</t>
    </r>
  </si>
  <si>
    <t>513427******0825</t>
  </si>
  <si>
    <r>
      <rPr>
        <sz val="11"/>
        <color theme="1"/>
        <rFont val="宋体"/>
        <charset val="134"/>
      </rPr>
      <t>牛红照</t>
    </r>
  </si>
  <si>
    <t>320422******4217</t>
  </si>
  <si>
    <r>
      <rPr>
        <sz val="11"/>
        <color theme="1"/>
        <rFont val="宋体"/>
        <charset val="134"/>
      </rPr>
      <t>王甲</t>
    </r>
  </si>
  <si>
    <r>
      <rPr>
        <sz val="11"/>
        <rFont val="宋体"/>
        <charset val="134"/>
      </rPr>
      <t>蒋连方</t>
    </r>
  </si>
  <si>
    <t>320422******4218</t>
  </si>
  <si>
    <r>
      <rPr>
        <sz val="11"/>
        <rFont val="宋体"/>
        <charset val="134"/>
      </rPr>
      <t>丰南燕</t>
    </r>
  </si>
  <si>
    <t>342501******681X</t>
  </si>
  <si>
    <r>
      <rPr>
        <sz val="11"/>
        <color theme="1"/>
        <rFont val="宋体"/>
        <charset val="134"/>
      </rPr>
      <t>刘小宝</t>
    </r>
  </si>
  <si>
    <t>320823******1835</t>
  </si>
  <si>
    <r>
      <rPr>
        <sz val="11"/>
        <color theme="1"/>
        <rFont val="宋体"/>
        <charset val="134"/>
      </rPr>
      <t>常州市金坛区如法农机合作社</t>
    </r>
  </si>
  <si>
    <t>933204******928P</t>
  </si>
  <si>
    <r>
      <rPr>
        <sz val="11"/>
        <color theme="1"/>
        <rFont val="宋体"/>
        <charset val="134"/>
      </rPr>
      <t>奚卫兆</t>
    </r>
  </si>
  <si>
    <t>320422******4216</t>
  </si>
  <si>
    <r>
      <rPr>
        <sz val="11"/>
        <rFont val="宋体"/>
        <charset val="134"/>
      </rPr>
      <t>董明龙</t>
    </r>
  </si>
  <si>
    <t>320482******4211</t>
  </si>
  <si>
    <r>
      <rPr>
        <sz val="11"/>
        <rFont val="宋体"/>
        <charset val="134"/>
      </rPr>
      <t>王俊俊</t>
    </r>
  </si>
  <si>
    <t>320482******4214</t>
  </si>
  <si>
    <r>
      <rPr>
        <sz val="11"/>
        <rFont val="宋体"/>
        <charset val="134"/>
      </rPr>
      <t>陈胜</t>
    </r>
  </si>
  <si>
    <t>342601******1513</t>
  </si>
  <si>
    <r>
      <rPr>
        <sz val="11"/>
        <color theme="1"/>
        <rFont val="宋体"/>
        <charset val="134"/>
      </rPr>
      <t>朱俊易</t>
    </r>
  </si>
  <si>
    <t>342601******1814</t>
  </si>
  <si>
    <r>
      <rPr>
        <sz val="11"/>
        <rFont val="宋体"/>
        <charset val="134"/>
      </rPr>
      <t>潘明照</t>
    </r>
  </si>
  <si>
    <t>320422******4215</t>
  </si>
  <si>
    <r>
      <rPr>
        <sz val="11"/>
        <rFont val="宋体"/>
        <charset val="134"/>
      </rPr>
      <t>江传兵</t>
    </r>
  </si>
  <si>
    <r>
      <rPr>
        <sz val="11"/>
        <rFont val="宋体"/>
        <charset val="134"/>
      </rPr>
      <t>朱启林</t>
    </r>
  </si>
  <si>
    <t>340521******3312</t>
  </si>
  <si>
    <r>
      <rPr>
        <sz val="11"/>
        <color theme="1"/>
        <rFont val="宋体"/>
        <charset val="134"/>
      </rPr>
      <t>孙海波</t>
    </r>
  </si>
  <si>
    <t>342622******4315</t>
  </si>
  <si>
    <r>
      <rPr>
        <sz val="11"/>
        <rFont val="宋体"/>
        <charset val="134"/>
      </rPr>
      <t>谢海龙</t>
    </r>
  </si>
  <si>
    <t>320422******421X</t>
  </si>
  <si>
    <r>
      <rPr>
        <sz val="11"/>
        <color theme="1"/>
        <rFont val="宋体"/>
        <charset val="134"/>
      </rPr>
      <t>李洪明</t>
    </r>
  </si>
  <si>
    <t>320422******4213</t>
  </si>
  <si>
    <r>
      <rPr>
        <sz val="11"/>
        <color theme="1"/>
        <rFont val="宋体"/>
        <charset val="134"/>
      </rPr>
      <t>王军芳</t>
    </r>
  </si>
  <si>
    <t>321119******2629</t>
  </si>
  <si>
    <r>
      <rPr>
        <sz val="11"/>
        <color theme="1"/>
        <rFont val="宋体"/>
        <charset val="134"/>
      </rPr>
      <t>耿东方</t>
    </r>
  </si>
  <si>
    <r>
      <rPr>
        <sz val="11"/>
        <color theme="1"/>
        <rFont val="宋体"/>
        <charset val="134"/>
      </rPr>
      <t>溪滨</t>
    </r>
  </si>
  <si>
    <r>
      <rPr>
        <sz val="11"/>
        <color theme="1"/>
        <rFont val="宋体"/>
        <charset val="134"/>
      </rPr>
      <t>耿东升</t>
    </r>
  </si>
  <si>
    <t>320422******4296</t>
  </si>
  <si>
    <r>
      <rPr>
        <sz val="11"/>
        <color theme="1"/>
        <rFont val="宋体"/>
        <charset val="134"/>
      </rPr>
      <t>谢桐洲</t>
    </r>
  </si>
  <si>
    <t>321119******2378</t>
  </si>
  <si>
    <r>
      <rPr>
        <sz val="11"/>
        <color theme="1"/>
        <rFont val="宋体"/>
        <charset val="134"/>
      </rPr>
      <t>耿生海</t>
    </r>
  </si>
  <si>
    <r>
      <rPr>
        <sz val="11"/>
        <color theme="1"/>
        <rFont val="宋体"/>
        <charset val="134"/>
      </rPr>
      <t>江留华</t>
    </r>
  </si>
  <si>
    <t>320422******4211</t>
  </si>
  <si>
    <r>
      <rPr>
        <sz val="11"/>
        <color theme="1"/>
        <rFont val="宋体"/>
        <charset val="134"/>
      </rPr>
      <t>邓和明</t>
    </r>
  </si>
  <si>
    <t>321119******0215</t>
  </si>
  <si>
    <r>
      <rPr>
        <sz val="11"/>
        <color theme="1"/>
        <rFont val="宋体"/>
        <charset val="134"/>
      </rPr>
      <t>王芬连</t>
    </r>
  </si>
  <si>
    <r>
      <rPr>
        <sz val="11"/>
        <color theme="1"/>
        <rFont val="宋体"/>
        <charset val="134"/>
      </rPr>
      <t>宋保峰</t>
    </r>
  </si>
  <si>
    <t>320381******9414</t>
  </si>
  <si>
    <r>
      <rPr>
        <sz val="11"/>
        <color theme="1"/>
        <rFont val="宋体"/>
        <charset val="134"/>
      </rPr>
      <t>蒋明祥</t>
    </r>
  </si>
  <si>
    <t>321119******14</t>
  </si>
  <si>
    <r>
      <rPr>
        <sz val="11"/>
        <color theme="1"/>
        <rFont val="宋体"/>
        <charset val="134"/>
      </rPr>
      <t>耿和良</t>
    </r>
  </si>
  <si>
    <t>320422******4219</t>
  </si>
  <si>
    <r>
      <rPr>
        <sz val="11"/>
        <color theme="1"/>
        <rFont val="宋体"/>
        <charset val="134"/>
      </rPr>
      <t>殷玉生</t>
    </r>
  </si>
  <si>
    <r>
      <rPr>
        <sz val="11"/>
        <color theme="1"/>
        <rFont val="宋体"/>
        <charset val="134"/>
      </rPr>
      <t>张炳锁</t>
    </r>
  </si>
  <si>
    <r>
      <rPr>
        <sz val="11"/>
        <color theme="1"/>
        <rFont val="宋体"/>
        <charset val="134"/>
      </rPr>
      <t>张有锁</t>
    </r>
  </si>
  <si>
    <t>320422******4230</t>
  </si>
  <si>
    <r>
      <rPr>
        <sz val="11"/>
        <color theme="1"/>
        <rFont val="宋体"/>
        <charset val="134"/>
      </rPr>
      <t>杨光法</t>
    </r>
  </si>
  <si>
    <r>
      <rPr>
        <sz val="11"/>
        <color theme="1"/>
        <rFont val="宋体"/>
        <charset val="134"/>
      </rPr>
      <t>顾金强</t>
    </r>
  </si>
  <si>
    <t>320422******4679</t>
  </si>
  <si>
    <r>
      <rPr>
        <sz val="10"/>
        <color theme="1"/>
        <rFont val="宋体"/>
        <charset val="134"/>
      </rPr>
      <t>迪庄村</t>
    </r>
    <r>
      <rPr>
        <sz val="10"/>
        <color theme="1"/>
        <rFont val="Times New Roman"/>
        <charset val="134"/>
      </rPr>
      <t>80.64</t>
    </r>
    <r>
      <rPr>
        <sz val="10"/>
        <color theme="1"/>
        <rFont val="宋体"/>
        <charset val="134"/>
      </rPr>
      <t>亩，天湖村</t>
    </r>
    <r>
      <rPr>
        <sz val="10"/>
        <color theme="1"/>
        <rFont val="Times New Roman"/>
        <charset val="134"/>
      </rPr>
      <t>225.66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</si>
  <si>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胡会友</t>
    </r>
  </si>
  <si>
    <t>342601******1537</t>
  </si>
  <si>
    <r>
      <rPr>
        <sz val="10"/>
        <color theme="1"/>
        <rFont val="宋体"/>
        <charset val="134"/>
      </rPr>
      <t>迪庄村</t>
    </r>
    <r>
      <rPr>
        <sz val="10"/>
        <color theme="1"/>
        <rFont val="Times New Roman"/>
        <charset val="134"/>
      </rPr>
      <t>73.59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127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</si>
  <si>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魏加付</t>
    </r>
  </si>
  <si>
    <t>320823******1634</t>
  </si>
  <si>
    <r>
      <rPr>
        <sz val="11"/>
        <color theme="1"/>
        <rFont val="宋体"/>
        <charset val="134"/>
      </rPr>
      <t>迪庄</t>
    </r>
  </si>
  <si>
    <r>
      <rPr>
        <sz val="11"/>
        <color theme="1"/>
        <rFont val="宋体"/>
        <charset val="134"/>
      </rPr>
      <t>陶小坤</t>
    </r>
  </si>
  <si>
    <t>320422******467X</t>
  </si>
  <si>
    <r>
      <rPr>
        <sz val="11"/>
        <color theme="1"/>
        <rFont val="宋体"/>
        <charset val="134"/>
      </rPr>
      <t>程明虎</t>
    </r>
  </si>
  <si>
    <t>320422******4615</t>
  </si>
  <si>
    <r>
      <rPr>
        <sz val="11"/>
        <color theme="1"/>
        <rFont val="宋体"/>
        <charset val="134"/>
      </rPr>
      <t>纪宜昌</t>
    </r>
  </si>
  <si>
    <t>320722******7719</t>
  </si>
  <si>
    <r>
      <rPr>
        <sz val="11"/>
        <color theme="1"/>
        <rFont val="宋体"/>
        <charset val="134"/>
      </rPr>
      <t>刘金标</t>
    </r>
  </si>
  <si>
    <t>320723******5417</t>
  </si>
  <si>
    <r>
      <rPr>
        <sz val="11"/>
        <color theme="1"/>
        <rFont val="宋体"/>
        <charset val="134"/>
      </rPr>
      <t>廖得干</t>
    </r>
  </si>
  <si>
    <t>320823******1651</t>
  </si>
  <si>
    <r>
      <rPr>
        <sz val="11"/>
        <color theme="1"/>
        <rFont val="宋体"/>
        <charset val="134"/>
      </rPr>
      <t>李福江</t>
    </r>
  </si>
  <si>
    <t>320723******4412</t>
  </si>
  <si>
    <r>
      <rPr>
        <sz val="11"/>
        <color theme="1"/>
        <rFont val="宋体"/>
        <charset val="134"/>
      </rPr>
      <t>缪新国</t>
    </r>
  </si>
  <si>
    <t>320422******4619</t>
  </si>
  <si>
    <r>
      <rPr>
        <sz val="11"/>
        <color theme="1"/>
        <rFont val="宋体"/>
        <charset val="134"/>
      </rPr>
      <t>陶月鸿</t>
    </r>
  </si>
  <si>
    <t>340521******3055</t>
  </si>
  <si>
    <r>
      <rPr>
        <sz val="11"/>
        <color theme="1"/>
        <rFont val="宋体"/>
        <charset val="134"/>
      </rPr>
      <t>张月平</t>
    </r>
  </si>
  <si>
    <t>320482******4610</t>
  </si>
  <si>
    <r>
      <rPr>
        <sz val="11"/>
        <rFont val="宋体"/>
        <charset val="134"/>
      </rPr>
      <t>袁性树</t>
    </r>
  </si>
  <si>
    <t>342521******6639</t>
  </si>
  <si>
    <r>
      <rPr>
        <sz val="11"/>
        <color theme="1"/>
        <rFont val="宋体"/>
        <charset val="134"/>
      </rPr>
      <t>直溪</t>
    </r>
  </si>
  <si>
    <r>
      <rPr>
        <sz val="11"/>
        <rFont val="宋体"/>
        <charset val="134"/>
      </rPr>
      <t>戎敖银</t>
    </r>
  </si>
  <si>
    <t>320422******3508</t>
  </si>
  <si>
    <r>
      <rPr>
        <sz val="11"/>
        <rFont val="宋体"/>
        <charset val="134"/>
      </rPr>
      <t>王德胜</t>
    </r>
  </si>
  <si>
    <r>
      <rPr>
        <sz val="11"/>
        <rFont val="宋体"/>
        <charset val="134"/>
      </rPr>
      <t>王小照</t>
    </r>
  </si>
  <si>
    <t>320422******3837</t>
  </si>
  <si>
    <r>
      <rPr>
        <sz val="11"/>
        <rFont val="宋体"/>
        <charset val="134"/>
      </rPr>
      <t>施国祥</t>
    </r>
  </si>
  <si>
    <t>342521******6813</t>
  </si>
  <si>
    <r>
      <rPr>
        <sz val="11"/>
        <rFont val="宋体"/>
        <charset val="134"/>
      </rPr>
      <t>陈国旗</t>
    </r>
  </si>
  <si>
    <t>342501******6815</t>
  </si>
  <si>
    <r>
      <rPr>
        <sz val="11"/>
        <rFont val="宋体"/>
        <charset val="134"/>
      </rPr>
      <t>郭明生</t>
    </r>
  </si>
  <si>
    <r>
      <rPr>
        <sz val="10"/>
        <rFont val="宋体"/>
        <charset val="134"/>
      </rPr>
      <t>直溪村</t>
    </r>
    <r>
      <rPr>
        <sz val="10"/>
        <rFont val="Times New Roman"/>
        <charset val="134"/>
      </rPr>
      <t>430</t>
    </r>
    <r>
      <rPr>
        <sz val="10"/>
        <rFont val="宋体"/>
        <charset val="134"/>
      </rPr>
      <t>亩，建昌村</t>
    </r>
    <r>
      <rPr>
        <sz val="10"/>
        <rFont val="Times New Roman"/>
        <charset val="134"/>
      </rPr>
      <t>493</t>
    </r>
    <r>
      <rPr>
        <sz val="10"/>
        <rFont val="宋体"/>
        <charset val="134"/>
      </rPr>
      <t>亩，井庄村</t>
    </r>
    <r>
      <rPr>
        <sz val="10"/>
        <rFont val="Times New Roman"/>
        <charset val="134"/>
      </rPr>
      <t>66</t>
    </r>
    <r>
      <rPr>
        <sz val="10"/>
        <rFont val="宋体"/>
        <charset val="134"/>
      </rPr>
      <t>亩</t>
    </r>
  </si>
  <si>
    <r>
      <rPr>
        <sz val="11"/>
        <rFont val="宋体"/>
        <charset val="134"/>
      </rPr>
      <t>宋明芳</t>
    </r>
  </si>
  <si>
    <r>
      <rPr>
        <sz val="11"/>
        <rFont val="宋体"/>
        <charset val="134"/>
      </rPr>
      <t>王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旭</t>
    </r>
  </si>
  <si>
    <r>
      <rPr>
        <sz val="11"/>
        <rFont val="宋体"/>
        <charset val="134"/>
      </rPr>
      <t>邓国强</t>
    </r>
  </si>
  <si>
    <r>
      <rPr>
        <sz val="11"/>
        <rFont val="宋体"/>
        <charset val="134"/>
      </rPr>
      <t>常州市金坛区新河农机专业合作社</t>
    </r>
  </si>
  <si>
    <t>933204******267Y</t>
  </si>
  <si>
    <r>
      <rPr>
        <sz val="11"/>
        <color theme="1"/>
        <rFont val="宋体"/>
        <charset val="134"/>
      </rPr>
      <t>新河</t>
    </r>
  </si>
  <si>
    <r>
      <rPr>
        <sz val="11"/>
        <rFont val="宋体"/>
        <charset val="134"/>
      </rPr>
      <t>赵爱军</t>
    </r>
  </si>
  <si>
    <t>321119******2618</t>
  </si>
  <si>
    <r>
      <rPr>
        <sz val="11"/>
        <rFont val="宋体"/>
        <charset val="134"/>
      </rPr>
      <t>张志平</t>
    </r>
  </si>
  <si>
    <t>320422******4631</t>
  </si>
  <si>
    <r>
      <rPr>
        <sz val="11"/>
        <rFont val="宋体"/>
        <charset val="134"/>
      </rPr>
      <t>吴百岁</t>
    </r>
  </si>
  <si>
    <t>320422******4638</t>
  </si>
  <si>
    <r>
      <rPr>
        <sz val="11"/>
        <rFont val="宋体"/>
        <charset val="134"/>
      </rPr>
      <t>吴小平</t>
    </r>
  </si>
  <si>
    <t>320422******463X</t>
  </si>
  <si>
    <r>
      <rPr>
        <sz val="11"/>
        <rFont val="宋体"/>
        <charset val="134"/>
      </rPr>
      <t>朱春荣</t>
    </r>
  </si>
  <si>
    <t>321119******2374</t>
  </si>
  <si>
    <r>
      <rPr>
        <sz val="11"/>
        <rFont val="宋体"/>
        <charset val="134"/>
      </rPr>
      <t>吴玉粉</t>
    </r>
  </si>
  <si>
    <t>320422******4617</t>
  </si>
  <si>
    <r>
      <rPr>
        <sz val="11"/>
        <rFont val="宋体"/>
        <charset val="134"/>
      </rPr>
      <t>李连青</t>
    </r>
  </si>
  <si>
    <t>320422******4623</t>
  </si>
  <si>
    <r>
      <rPr>
        <sz val="11"/>
        <rFont val="宋体"/>
        <charset val="134"/>
      </rPr>
      <t>王成荣</t>
    </r>
  </si>
  <si>
    <t>342521******6819</t>
  </si>
  <si>
    <r>
      <rPr>
        <sz val="11"/>
        <rFont val="宋体"/>
        <charset val="134"/>
      </rPr>
      <t>王成保</t>
    </r>
  </si>
  <si>
    <r>
      <rPr>
        <sz val="10"/>
        <color theme="1"/>
        <rFont val="宋体"/>
        <charset val="134"/>
      </rPr>
      <t>新河村</t>
    </r>
    <r>
      <rPr>
        <sz val="10"/>
        <color theme="1"/>
        <rFont val="Times New Roman"/>
        <charset val="134"/>
      </rPr>
      <t>58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58.67</t>
    </r>
    <r>
      <rPr>
        <sz val="10"/>
        <color theme="1"/>
        <rFont val="宋体"/>
        <charset val="134"/>
      </rPr>
      <t>亩</t>
    </r>
  </si>
  <si>
    <r>
      <rPr>
        <sz val="11"/>
        <rFont val="宋体"/>
        <charset val="134"/>
      </rPr>
      <t>王长燕</t>
    </r>
  </si>
  <si>
    <t>342601******2418</t>
  </si>
  <si>
    <r>
      <rPr>
        <sz val="10"/>
        <color theme="1"/>
        <rFont val="宋体"/>
        <charset val="134"/>
      </rPr>
      <t>新河村</t>
    </r>
    <r>
      <rPr>
        <sz val="10"/>
        <color theme="1"/>
        <rFont val="Times New Roman"/>
        <charset val="134"/>
      </rPr>
      <t>126.55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491.2</t>
    </r>
    <r>
      <rPr>
        <sz val="10"/>
        <color theme="1"/>
        <rFont val="宋体"/>
        <charset val="134"/>
      </rPr>
      <t>亩</t>
    </r>
  </si>
  <si>
    <r>
      <rPr>
        <sz val="11"/>
        <rFont val="宋体"/>
        <charset val="134"/>
      </rPr>
      <t>翟大平</t>
    </r>
  </si>
  <si>
    <r>
      <rPr>
        <sz val="11"/>
        <rFont val="宋体"/>
        <charset val="134"/>
      </rPr>
      <t>刘元喜</t>
    </r>
  </si>
  <si>
    <r>
      <rPr>
        <sz val="11"/>
        <rFont val="宋体"/>
        <charset val="134"/>
      </rPr>
      <t>汪明海</t>
    </r>
  </si>
  <si>
    <t>342521******6810</t>
  </si>
  <si>
    <r>
      <rPr>
        <sz val="11"/>
        <rFont val="宋体"/>
        <charset val="134"/>
      </rPr>
      <t>吴海俊</t>
    </r>
  </si>
  <si>
    <r>
      <rPr>
        <sz val="11"/>
        <rFont val="宋体"/>
        <charset val="134"/>
      </rPr>
      <t>吴金法</t>
    </r>
  </si>
  <si>
    <t>320422******4639</t>
  </si>
  <si>
    <r>
      <rPr>
        <sz val="11"/>
        <rFont val="宋体"/>
        <charset val="134"/>
      </rPr>
      <t>吴国来</t>
    </r>
  </si>
  <si>
    <t>320422******469X</t>
  </si>
  <si>
    <r>
      <rPr>
        <sz val="11"/>
        <rFont val="宋体"/>
        <charset val="134"/>
      </rPr>
      <t>李海英</t>
    </r>
  </si>
  <si>
    <t>320482******4621</t>
  </si>
  <si>
    <r>
      <rPr>
        <sz val="11"/>
        <rFont val="宋体"/>
        <charset val="134"/>
      </rPr>
      <t>李玉沛</t>
    </r>
  </si>
  <si>
    <t>321322******1637</t>
  </si>
  <si>
    <r>
      <rPr>
        <sz val="11"/>
        <rFont val="宋体"/>
        <charset val="134"/>
      </rPr>
      <t>王锁习</t>
    </r>
  </si>
  <si>
    <r>
      <rPr>
        <sz val="11"/>
        <rFont val="宋体"/>
        <charset val="134"/>
      </rPr>
      <t>李国和</t>
    </r>
  </si>
  <si>
    <r>
      <rPr>
        <sz val="11"/>
        <rFont val="宋体"/>
        <charset val="134"/>
      </rPr>
      <t>冯息红</t>
    </r>
  </si>
  <si>
    <t>320422******3809</t>
  </si>
  <si>
    <r>
      <rPr>
        <sz val="11"/>
        <color theme="1"/>
        <rFont val="宋体"/>
        <charset val="134"/>
      </rPr>
      <t>坞家</t>
    </r>
  </si>
  <si>
    <r>
      <rPr>
        <sz val="11"/>
        <rFont val="宋体"/>
        <charset val="134"/>
      </rPr>
      <t>章国友</t>
    </r>
  </si>
  <si>
    <t>322823******6719</t>
  </si>
  <si>
    <r>
      <rPr>
        <sz val="11"/>
        <rFont val="宋体"/>
        <charset val="134"/>
      </rPr>
      <t>张建伟</t>
    </r>
  </si>
  <si>
    <t>321023******241X</t>
  </si>
  <si>
    <r>
      <rPr>
        <sz val="11"/>
        <rFont val="宋体"/>
        <charset val="134"/>
      </rPr>
      <t>张建平</t>
    </r>
  </si>
  <si>
    <r>
      <rPr>
        <sz val="11"/>
        <rFont val="宋体"/>
        <charset val="134"/>
      </rPr>
      <t>龙头企业（江南制粉、舍田米业）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</t>
    </r>
  </si>
  <si>
    <r>
      <rPr>
        <sz val="11"/>
        <rFont val="宋体"/>
        <charset val="134"/>
      </rPr>
      <t>孙亚军</t>
    </r>
  </si>
  <si>
    <t>342622******4099</t>
  </si>
  <si>
    <r>
      <rPr>
        <sz val="11"/>
        <rFont val="宋体"/>
        <charset val="134"/>
      </rPr>
      <t>龙头企业（大农种业、舍田米业）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</t>
    </r>
  </si>
  <si>
    <r>
      <rPr>
        <sz val="11"/>
        <rFont val="宋体"/>
        <charset val="134"/>
      </rPr>
      <t>常留祥</t>
    </r>
  </si>
  <si>
    <t>320422******3816</t>
  </si>
  <si>
    <r>
      <rPr>
        <sz val="11"/>
        <rFont val="宋体"/>
        <charset val="134"/>
      </rPr>
      <t>龙头企业（江南制粉）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</t>
    </r>
  </si>
  <si>
    <r>
      <rPr>
        <sz val="11"/>
        <rFont val="宋体"/>
        <charset val="134"/>
      </rPr>
      <t>王荣夫</t>
    </r>
  </si>
  <si>
    <t>320422******381x</t>
  </si>
  <si>
    <r>
      <rPr>
        <sz val="11"/>
        <rFont val="宋体"/>
        <charset val="134"/>
      </rPr>
      <t>顾萍</t>
    </r>
  </si>
  <si>
    <t>320582******4228</t>
  </si>
  <si>
    <r>
      <rPr>
        <sz val="11"/>
        <rFont val="宋体"/>
        <charset val="134"/>
      </rPr>
      <t>尹仁刚</t>
    </r>
  </si>
  <si>
    <t>341127******2810</t>
  </si>
  <si>
    <r>
      <rPr>
        <sz val="9"/>
        <color theme="1"/>
        <rFont val="宋体"/>
        <charset val="134"/>
      </rPr>
      <t>龙头企业</t>
    </r>
    <r>
      <rPr>
        <sz val="9"/>
        <color theme="1"/>
        <rFont val="Times New Roman"/>
        <charset val="134"/>
      </rPr>
      <t>+N</t>
    </r>
    <r>
      <rPr>
        <sz val="9"/>
        <color theme="1"/>
        <rFont val="宋体"/>
        <charset val="134"/>
      </rPr>
      <t>统一模式坞家村</t>
    </r>
    <r>
      <rPr>
        <sz val="9"/>
        <color theme="1"/>
        <rFont val="Times New Roman"/>
        <charset val="134"/>
      </rPr>
      <t>110</t>
    </r>
    <r>
      <rPr>
        <sz val="9"/>
        <color theme="1"/>
        <rFont val="宋体"/>
        <charset val="134"/>
      </rPr>
      <t>亩，直里社区</t>
    </r>
    <r>
      <rPr>
        <sz val="9"/>
        <color theme="1"/>
        <rFont val="Times New Roman"/>
        <charset val="134"/>
      </rPr>
      <t>215.26</t>
    </r>
    <r>
      <rPr>
        <sz val="9"/>
        <color theme="1"/>
        <rFont val="宋体"/>
        <charset val="134"/>
      </rPr>
      <t>亩；</t>
    </r>
    <r>
      <rPr>
        <sz val="9"/>
        <color theme="1"/>
        <rFont val="Times New Roman"/>
        <charset val="134"/>
      </rPr>
      <t>N</t>
    </r>
    <r>
      <rPr>
        <sz val="9"/>
        <color theme="1"/>
        <rFont val="宋体"/>
        <charset val="134"/>
      </rPr>
      <t>统一模式建昌村</t>
    </r>
    <r>
      <rPr>
        <sz val="9"/>
        <color theme="1"/>
        <rFont val="Times New Roman"/>
        <charset val="134"/>
      </rPr>
      <t>111.83</t>
    </r>
    <r>
      <rPr>
        <sz val="9"/>
        <color theme="1"/>
        <rFont val="宋体"/>
        <charset val="134"/>
      </rPr>
      <t>亩</t>
    </r>
  </si>
  <si>
    <r>
      <rPr>
        <sz val="11"/>
        <rFont val="宋体"/>
        <charset val="134"/>
      </rPr>
      <t>龙头企业（江南制粉）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统一模式、</t>
    </r>
    <r>
      <rPr>
        <sz val="11"/>
        <rFont val="Times New Roman"/>
        <charset val="134"/>
      </rPr>
      <t xml:space="preserve">
N</t>
    </r>
    <r>
      <rPr>
        <sz val="11"/>
        <rFont val="宋体"/>
        <charset val="134"/>
      </rPr>
      <t>统一模式</t>
    </r>
  </si>
  <si>
    <r>
      <rPr>
        <sz val="11"/>
        <color theme="1"/>
        <rFont val="宋体"/>
        <charset val="134"/>
      </rPr>
      <t>殷国虎</t>
    </r>
  </si>
  <si>
    <t>320422******4635</t>
  </si>
  <si>
    <r>
      <rPr>
        <sz val="11"/>
        <color theme="1"/>
        <rFont val="宋体"/>
        <charset val="134"/>
      </rPr>
      <t>吕坵</t>
    </r>
  </si>
  <si>
    <r>
      <rPr>
        <sz val="11"/>
        <color theme="1"/>
        <rFont val="宋体"/>
        <charset val="134"/>
      </rPr>
      <t>薛留生</t>
    </r>
  </si>
  <si>
    <t>320422******4616</t>
  </si>
  <si>
    <r>
      <rPr>
        <sz val="11"/>
        <color theme="1"/>
        <rFont val="宋体"/>
        <charset val="134"/>
      </rPr>
      <t>沈志虎</t>
    </r>
  </si>
  <si>
    <t>320922******6337</t>
  </si>
  <si>
    <r>
      <rPr>
        <sz val="11"/>
        <color theme="1"/>
        <rFont val="宋体"/>
        <charset val="134"/>
      </rPr>
      <t>欧帮来</t>
    </r>
  </si>
  <si>
    <t>342601******1819</t>
  </si>
  <si>
    <r>
      <rPr>
        <sz val="11"/>
        <color theme="1"/>
        <rFont val="宋体"/>
        <charset val="134"/>
      </rPr>
      <t>朱国强</t>
    </r>
  </si>
  <si>
    <t>320422******4618</t>
  </si>
  <si>
    <r>
      <rPr>
        <sz val="11"/>
        <color theme="1"/>
        <rFont val="宋体"/>
        <charset val="134"/>
      </rPr>
      <t>张国良</t>
    </r>
  </si>
  <si>
    <t>321119******2636</t>
  </si>
  <si>
    <r>
      <rPr>
        <sz val="11"/>
        <color theme="1"/>
        <rFont val="宋体"/>
        <charset val="134"/>
      </rPr>
      <t>孙生银</t>
    </r>
  </si>
  <si>
    <r>
      <rPr>
        <sz val="11"/>
        <color theme="1"/>
        <rFont val="宋体"/>
        <charset val="134"/>
      </rPr>
      <t>胡万艮</t>
    </r>
  </si>
  <si>
    <t>320822******0612</t>
  </si>
  <si>
    <r>
      <rPr>
        <sz val="11"/>
        <color theme="1"/>
        <rFont val="宋体"/>
        <charset val="134"/>
      </rPr>
      <t>周美芳</t>
    </r>
  </si>
  <si>
    <t>320422******4610</t>
  </si>
  <si>
    <r>
      <rPr>
        <sz val="11"/>
        <color theme="1"/>
        <rFont val="宋体"/>
        <charset val="134"/>
      </rPr>
      <t>扈冬连</t>
    </r>
  </si>
  <si>
    <t>320422******4612</t>
  </si>
  <si>
    <r>
      <rPr>
        <sz val="11"/>
        <color theme="1"/>
        <rFont val="宋体"/>
        <charset val="134"/>
      </rPr>
      <t>常以连</t>
    </r>
  </si>
  <si>
    <t>320723******5259</t>
  </si>
  <si>
    <r>
      <rPr>
        <sz val="11"/>
        <rFont val="宋体"/>
        <charset val="134"/>
      </rPr>
      <t>师照平</t>
    </r>
  </si>
  <si>
    <t>320422******3838</t>
  </si>
  <si>
    <r>
      <rPr>
        <sz val="11"/>
        <color theme="1"/>
        <rFont val="宋体"/>
        <charset val="134"/>
      </rPr>
      <t>直里</t>
    </r>
  </si>
  <si>
    <r>
      <rPr>
        <sz val="11"/>
        <rFont val="宋体"/>
        <charset val="134"/>
      </rPr>
      <t>龙头企业（舍田米业）</t>
    </r>
    <r>
      <rPr>
        <sz val="11"/>
        <rFont val="Times New Roman"/>
        <charset val="134"/>
      </rPr>
      <t>+N</t>
    </r>
    <r>
      <rPr>
        <sz val="11"/>
        <rFont val="宋体"/>
        <charset val="134"/>
      </rPr>
      <t>统一模式</t>
    </r>
  </si>
  <si>
    <r>
      <rPr>
        <sz val="11"/>
        <color theme="1"/>
        <rFont val="宋体"/>
        <charset val="134"/>
      </rPr>
      <t>仇锁坤</t>
    </r>
  </si>
  <si>
    <t>320422******4614</t>
  </si>
  <si>
    <r>
      <rPr>
        <sz val="11"/>
        <color theme="1"/>
        <rFont val="宋体"/>
        <charset val="134"/>
      </rPr>
      <t>建昌</t>
    </r>
  </si>
  <si>
    <r>
      <rPr>
        <sz val="11"/>
        <color theme="1"/>
        <rFont val="宋体"/>
        <charset val="134"/>
      </rPr>
      <t>沈光银</t>
    </r>
  </si>
  <si>
    <t>340221******2850</t>
  </si>
  <si>
    <r>
      <rPr>
        <sz val="11"/>
        <color theme="1"/>
        <rFont val="宋体"/>
        <charset val="134"/>
      </rPr>
      <t>朱建平</t>
    </r>
  </si>
  <si>
    <r>
      <rPr>
        <sz val="11"/>
        <color theme="1"/>
        <rFont val="宋体"/>
        <charset val="134"/>
      </rPr>
      <t>翟锁生</t>
    </r>
  </si>
  <si>
    <t>320422******461X</t>
  </si>
  <si>
    <r>
      <rPr>
        <sz val="11"/>
        <color theme="1"/>
        <rFont val="宋体"/>
        <charset val="134"/>
      </rPr>
      <t>谢如中</t>
    </r>
  </si>
  <si>
    <t>320422******4611</t>
  </si>
  <si>
    <r>
      <rPr>
        <sz val="11"/>
        <color theme="1"/>
        <rFont val="宋体"/>
        <charset val="134"/>
      </rPr>
      <t>章木桂</t>
    </r>
  </si>
  <si>
    <t>342521******6613</t>
  </si>
  <si>
    <r>
      <rPr>
        <sz val="11"/>
        <color theme="1"/>
        <rFont val="宋体"/>
        <charset val="134"/>
      </rPr>
      <t>盛家奎</t>
    </r>
  </si>
  <si>
    <r>
      <rPr>
        <sz val="11"/>
        <color theme="1"/>
        <rFont val="宋体"/>
        <charset val="134"/>
      </rPr>
      <t>陈金海</t>
    </r>
  </si>
  <si>
    <r>
      <rPr>
        <sz val="11"/>
        <color theme="1"/>
        <rFont val="宋体"/>
        <charset val="134"/>
      </rPr>
      <t>李青松</t>
    </r>
  </si>
  <si>
    <t>342601******1618</t>
  </si>
  <si>
    <r>
      <rPr>
        <sz val="11"/>
        <color theme="1"/>
        <rFont val="宋体"/>
        <charset val="134"/>
      </rPr>
      <t>陈德利</t>
    </r>
  </si>
  <si>
    <t>320723******545X</t>
  </si>
  <si>
    <r>
      <rPr>
        <sz val="10"/>
        <color theme="1"/>
        <rFont val="宋体"/>
        <charset val="134"/>
      </rPr>
      <t>建昌村</t>
    </r>
    <r>
      <rPr>
        <sz val="10"/>
        <color theme="1"/>
        <rFont val="Times New Roman"/>
        <charset val="134"/>
      </rPr>
      <t>68.69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69.5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</si>
  <si>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杨长标</t>
    </r>
  </si>
  <si>
    <t>320482******4616</t>
  </si>
  <si>
    <r>
      <rPr>
        <sz val="11"/>
        <color theme="1"/>
        <rFont val="宋体"/>
        <charset val="134"/>
      </rPr>
      <t>高沛亮</t>
    </r>
  </si>
  <si>
    <t>320723******5250</t>
  </si>
  <si>
    <r>
      <rPr>
        <sz val="11"/>
        <color theme="1"/>
        <rFont val="宋体"/>
        <charset val="134"/>
      </rPr>
      <t>刘兆荣</t>
    </r>
  </si>
  <si>
    <t>320422******4630</t>
  </si>
  <si>
    <r>
      <rPr>
        <sz val="10"/>
        <color theme="1"/>
        <rFont val="宋体"/>
        <charset val="134"/>
      </rPr>
      <t>建昌村</t>
    </r>
    <r>
      <rPr>
        <sz val="10"/>
        <color theme="1"/>
        <rFont val="Times New Roman"/>
        <charset val="134"/>
      </rPr>
      <t>85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396.21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</si>
  <si>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杨锁富</t>
    </r>
  </si>
  <si>
    <r>
      <rPr>
        <sz val="11"/>
        <color theme="1"/>
        <rFont val="宋体"/>
        <charset val="134"/>
      </rPr>
      <t>张秀芳</t>
    </r>
  </si>
  <si>
    <t>320482******4629</t>
  </si>
  <si>
    <r>
      <rPr>
        <sz val="11"/>
        <color theme="1"/>
        <rFont val="宋体"/>
        <charset val="134"/>
      </rPr>
      <t>张国平</t>
    </r>
  </si>
  <si>
    <r>
      <rPr>
        <sz val="11"/>
        <color theme="1"/>
        <rFont val="宋体"/>
        <charset val="134"/>
      </rPr>
      <t>王荣祥</t>
    </r>
  </si>
  <si>
    <t>320422******141X</t>
  </si>
  <si>
    <r>
      <rPr>
        <sz val="11"/>
        <color theme="1"/>
        <rFont val="宋体"/>
        <charset val="134"/>
      </rPr>
      <t>丰金柱</t>
    </r>
  </si>
  <si>
    <t>342521******6817</t>
  </si>
  <si>
    <r>
      <rPr>
        <sz val="11"/>
        <color theme="1"/>
        <rFont val="宋体"/>
        <charset val="134"/>
      </rPr>
      <t>西溪</t>
    </r>
  </si>
  <si>
    <r>
      <rPr>
        <sz val="11"/>
        <color theme="1"/>
        <rFont val="宋体"/>
        <charset val="134"/>
      </rPr>
      <t>陈须红</t>
    </r>
  </si>
  <si>
    <t>320422******4212</t>
  </si>
  <si>
    <r>
      <rPr>
        <sz val="11"/>
        <color theme="1"/>
        <rFont val="宋体"/>
        <charset val="134"/>
      </rPr>
      <t>林海根</t>
    </r>
  </si>
  <si>
    <t>342501******6813</t>
  </si>
  <si>
    <r>
      <rPr>
        <sz val="11"/>
        <color theme="1"/>
        <rFont val="宋体"/>
        <charset val="134"/>
      </rPr>
      <t>陈海俊</t>
    </r>
  </si>
  <si>
    <t>320482******4234</t>
  </si>
  <si>
    <r>
      <rPr>
        <sz val="11"/>
        <color theme="1"/>
        <rFont val="宋体"/>
        <charset val="134"/>
      </rPr>
      <t>陈国平</t>
    </r>
  </si>
  <si>
    <t xml:space="preserve">320422******421X </t>
  </si>
  <si>
    <r>
      <rPr>
        <sz val="11"/>
        <color theme="1"/>
        <rFont val="宋体"/>
        <charset val="134"/>
      </rPr>
      <t>赵国庆</t>
    </r>
  </si>
  <si>
    <r>
      <rPr>
        <sz val="11"/>
        <color theme="1"/>
        <rFont val="宋体"/>
        <charset val="134"/>
      </rPr>
      <t>王柏锁</t>
    </r>
  </si>
  <si>
    <r>
      <rPr>
        <sz val="11"/>
        <color theme="1"/>
        <rFont val="宋体"/>
        <charset val="134"/>
      </rPr>
      <t>周云吉</t>
    </r>
  </si>
  <si>
    <r>
      <rPr>
        <sz val="11"/>
        <color theme="1"/>
        <rFont val="宋体"/>
        <charset val="134"/>
      </rPr>
      <t>毛利平</t>
    </r>
  </si>
  <si>
    <t>320482******4212</t>
  </si>
  <si>
    <r>
      <rPr>
        <sz val="11"/>
        <color theme="1"/>
        <rFont val="宋体"/>
        <charset val="134"/>
      </rPr>
      <t>汪发寿</t>
    </r>
  </si>
  <si>
    <t>342501******3833</t>
  </si>
  <si>
    <r>
      <rPr>
        <sz val="11"/>
        <color theme="1"/>
        <rFont val="宋体"/>
        <charset val="134"/>
      </rPr>
      <t>陈金锁</t>
    </r>
  </si>
  <si>
    <r>
      <rPr>
        <sz val="10"/>
        <rFont val="宋体"/>
        <charset val="134"/>
      </rPr>
      <t>西溪村</t>
    </r>
    <r>
      <rPr>
        <sz val="10"/>
        <rFont val="Times New Roman"/>
        <charset val="134"/>
      </rPr>
      <t>846.4</t>
    </r>
    <r>
      <rPr>
        <sz val="10"/>
        <rFont val="宋体"/>
        <charset val="134"/>
      </rPr>
      <t>亩，井庄村</t>
    </r>
    <r>
      <rPr>
        <sz val="10"/>
        <rFont val="Times New Roman"/>
        <charset val="134"/>
      </rPr>
      <t>86</t>
    </r>
    <r>
      <rPr>
        <sz val="10"/>
        <rFont val="宋体"/>
        <charset val="134"/>
      </rPr>
      <t>亩，王甲村</t>
    </r>
    <r>
      <rPr>
        <sz val="10"/>
        <rFont val="Times New Roman"/>
        <charset val="134"/>
      </rPr>
      <t>187</t>
    </r>
    <r>
      <rPr>
        <sz val="10"/>
        <rFont val="宋体"/>
        <charset val="134"/>
      </rPr>
      <t>亩</t>
    </r>
  </si>
  <si>
    <r>
      <rPr>
        <sz val="11"/>
        <color theme="1"/>
        <rFont val="宋体"/>
        <charset val="134"/>
      </rPr>
      <t>严伟</t>
    </r>
  </si>
  <si>
    <t>321121******6319</t>
  </si>
  <si>
    <r>
      <rPr>
        <sz val="10"/>
        <rFont val="宋体"/>
        <charset val="134"/>
      </rPr>
      <t>西溪村</t>
    </r>
    <r>
      <rPr>
        <sz val="10"/>
        <rFont val="Times New Roman"/>
        <charset val="134"/>
      </rPr>
      <t>105.51</t>
    </r>
    <r>
      <rPr>
        <sz val="10"/>
        <rFont val="宋体"/>
        <charset val="134"/>
      </rPr>
      <t>亩，巨村村</t>
    </r>
    <r>
      <rPr>
        <sz val="10"/>
        <rFont val="Times New Roman"/>
        <charset val="134"/>
      </rPr>
      <t>119.3</t>
    </r>
    <r>
      <rPr>
        <sz val="10"/>
        <rFont val="宋体"/>
        <charset val="134"/>
      </rPr>
      <t>亩</t>
    </r>
  </si>
  <si>
    <r>
      <rPr>
        <sz val="11"/>
        <color theme="1"/>
        <rFont val="宋体"/>
        <charset val="134"/>
      </rPr>
      <t>顾金龙</t>
    </r>
  </si>
  <si>
    <t>320482******4614</t>
  </si>
  <si>
    <r>
      <rPr>
        <sz val="11"/>
        <color theme="1"/>
        <rFont val="宋体"/>
        <charset val="134"/>
      </rPr>
      <t>唐留华</t>
    </r>
  </si>
  <si>
    <t>320482******4653</t>
  </si>
  <si>
    <r>
      <rPr>
        <sz val="11"/>
        <color theme="1"/>
        <rFont val="宋体"/>
        <charset val="134"/>
      </rPr>
      <t>马宪国</t>
    </r>
  </si>
  <si>
    <t>320821******2315</t>
  </si>
  <si>
    <r>
      <rPr>
        <sz val="11"/>
        <color theme="1"/>
        <rFont val="宋体"/>
        <charset val="134"/>
      </rPr>
      <t>周六根</t>
    </r>
  </si>
  <si>
    <t>320422******4236</t>
  </si>
  <si>
    <r>
      <rPr>
        <sz val="11"/>
        <color theme="1"/>
        <rFont val="宋体"/>
        <charset val="134"/>
      </rPr>
      <t>巨村</t>
    </r>
  </si>
  <si>
    <r>
      <rPr>
        <sz val="11"/>
        <color theme="1"/>
        <rFont val="宋体"/>
        <charset val="134"/>
      </rPr>
      <t>陆卿</t>
    </r>
  </si>
  <si>
    <t>321121******631X</t>
  </si>
  <si>
    <r>
      <rPr>
        <sz val="11"/>
        <color theme="1"/>
        <rFont val="宋体"/>
        <charset val="134"/>
      </rPr>
      <t>姜加圣</t>
    </r>
  </si>
  <si>
    <t>342622******4593</t>
  </si>
  <si>
    <r>
      <rPr>
        <sz val="11"/>
        <color theme="1"/>
        <rFont val="宋体"/>
        <charset val="134"/>
      </rPr>
      <t>陈建平</t>
    </r>
  </si>
  <si>
    <r>
      <rPr>
        <sz val="11"/>
        <color theme="1"/>
        <rFont val="宋体"/>
        <charset val="134"/>
      </rPr>
      <t>陈书明</t>
    </r>
  </si>
  <si>
    <t>320482******381X</t>
  </si>
  <si>
    <r>
      <rPr>
        <sz val="11"/>
        <color theme="1"/>
        <rFont val="宋体"/>
        <charset val="134"/>
      </rPr>
      <t>陈先余</t>
    </r>
  </si>
  <si>
    <r>
      <rPr>
        <sz val="10"/>
        <color theme="1"/>
        <rFont val="宋体"/>
        <charset val="134"/>
      </rPr>
      <t>巨村村</t>
    </r>
    <r>
      <rPr>
        <sz val="10"/>
        <color theme="1"/>
        <rFont val="Times New Roman"/>
        <charset val="134"/>
      </rPr>
      <t>82.11</t>
    </r>
    <r>
      <rPr>
        <sz val="10"/>
        <color theme="1"/>
        <rFont val="宋体"/>
        <charset val="134"/>
      </rPr>
      <t>亩，井庄村</t>
    </r>
    <r>
      <rPr>
        <sz val="10"/>
        <color theme="1"/>
        <rFont val="Times New Roman"/>
        <charset val="134"/>
      </rPr>
      <t>104.23</t>
    </r>
    <r>
      <rPr>
        <sz val="10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</si>
  <si>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尹学贵</t>
    </r>
  </si>
  <si>
    <t>342601******1573</t>
  </si>
  <si>
    <r>
      <rPr>
        <sz val="11"/>
        <color theme="1"/>
        <rFont val="宋体"/>
        <charset val="134"/>
      </rPr>
      <t>沈照华</t>
    </r>
  </si>
  <si>
    <r>
      <rPr>
        <sz val="11"/>
        <color theme="1"/>
        <rFont val="宋体"/>
        <charset val="134"/>
      </rPr>
      <t>欧阳也忠</t>
    </r>
  </si>
  <si>
    <t>320422******423X</t>
  </si>
  <si>
    <r>
      <rPr>
        <sz val="11"/>
        <color theme="1"/>
        <rFont val="宋体"/>
        <charset val="134"/>
      </rPr>
      <t>王国华</t>
    </r>
  </si>
  <si>
    <r>
      <rPr>
        <sz val="11"/>
        <color theme="1"/>
        <rFont val="宋体"/>
        <charset val="134"/>
      </rPr>
      <t>朱和青</t>
    </r>
  </si>
  <si>
    <t>320422******4206</t>
  </si>
  <si>
    <r>
      <rPr>
        <sz val="11"/>
        <color theme="1"/>
        <rFont val="宋体"/>
        <charset val="134"/>
      </rPr>
      <t>郦志生</t>
    </r>
  </si>
  <si>
    <t>321119******1818</t>
  </si>
  <si>
    <r>
      <rPr>
        <sz val="11"/>
        <color theme="1"/>
        <rFont val="宋体"/>
        <charset val="134"/>
      </rPr>
      <t>芮正华</t>
    </r>
  </si>
  <si>
    <r>
      <rPr>
        <sz val="11"/>
        <rFont val="宋体"/>
        <charset val="134"/>
      </rPr>
      <t>徐金荣</t>
    </r>
  </si>
  <si>
    <t>320422******4613</t>
  </si>
  <si>
    <r>
      <rPr>
        <sz val="11"/>
        <color theme="1"/>
        <rFont val="宋体"/>
        <charset val="134"/>
      </rPr>
      <t>天湖</t>
    </r>
  </si>
  <si>
    <r>
      <rPr>
        <sz val="11"/>
        <rFont val="宋体"/>
        <charset val="134"/>
      </rPr>
      <t>胡井尚</t>
    </r>
  </si>
  <si>
    <t>320422******7311</t>
  </si>
  <si>
    <r>
      <rPr>
        <sz val="11"/>
        <rFont val="宋体"/>
        <charset val="134"/>
      </rPr>
      <t>袁春生</t>
    </r>
  </si>
  <si>
    <r>
      <rPr>
        <sz val="11"/>
        <rFont val="宋体"/>
        <charset val="134"/>
      </rPr>
      <t>章荣红</t>
    </r>
  </si>
  <si>
    <r>
      <rPr>
        <sz val="11"/>
        <rFont val="宋体"/>
        <charset val="134"/>
      </rPr>
      <t>张荣富</t>
    </r>
  </si>
  <si>
    <t>320422******4636</t>
  </si>
  <si>
    <r>
      <rPr>
        <sz val="11"/>
        <rFont val="宋体"/>
        <charset val="134"/>
      </rPr>
      <t>唐国生</t>
    </r>
  </si>
  <si>
    <r>
      <rPr>
        <sz val="11"/>
        <rFont val="宋体"/>
        <charset val="134"/>
      </rPr>
      <t>虞溢萍</t>
    </r>
  </si>
  <si>
    <r>
      <rPr>
        <sz val="11"/>
        <rFont val="宋体"/>
        <charset val="134"/>
      </rPr>
      <t>刘长俊</t>
    </r>
  </si>
  <si>
    <t>342622******4618</t>
  </si>
  <si>
    <r>
      <rPr>
        <sz val="11"/>
        <rFont val="宋体"/>
        <charset val="134"/>
      </rPr>
      <t>袁开胜</t>
    </r>
  </si>
  <si>
    <t>342601******1811</t>
  </si>
  <si>
    <r>
      <rPr>
        <sz val="11"/>
        <rFont val="宋体"/>
        <charset val="134"/>
      </rPr>
      <t>孙茂仓</t>
    </r>
  </si>
  <si>
    <t>342622******4438</t>
  </si>
  <si>
    <r>
      <rPr>
        <sz val="11"/>
        <rFont val="宋体"/>
        <charset val="134"/>
      </rPr>
      <t>刘长云</t>
    </r>
  </si>
  <si>
    <r>
      <rPr>
        <sz val="11"/>
        <rFont val="宋体"/>
        <charset val="134"/>
      </rPr>
      <t>顾文学</t>
    </r>
  </si>
  <si>
    <t>320482******4638</t>
  </si>
  <si>
    <r>
      <rPr>
        <sz val="11"/>
        <rFont val="宋体"/>
        <charset val="134"/>
      </rPr>
      <t>居夕中</t>
    </r>
  </si>
  <si>
    <t>320422******463x</t>
  </si>
  <si>
    <r>
      <rPr>
        <sz val="11"/>
        <color theme="1"/>
        <rFont val="宋体"/>
        <charset val="134"/>
      </rPr>
      <t>邓国林</t>
    </r>
  </si>
  <si>
    <r>
      <rPr>
        <sz val="11"/>
        <color theme="1"/>
        <rFont val="宋体"/>
        <charset val="134"/>
      </rPr>
      <t>井庄</t>
    </r>
  </si>
  <si>
    <r>
      <rPr>
        <sz val="11"/>
        <color theme="1"/>
        <rFont val="宋体"/>
        <charset val="134"/>
      </rPr>
      <t>吴国荣</t>
    </r>
  </si>
  <si>
    <r>
      <rPr>
        <sz val="11"/>
        <color theme="1"/>
        <rFont val="宋体"/>
        <charset val="134"/>
      </rPr>
      <t>邓木粉</t>
    </r>
  </si>
  <si>
    <r>
      <rPr>
        <sz val="11"/>
        <color theme="1"/>
        <rFont val="宋体"/>
        <charset val="134"/>
      </rPr>
      <t>朱宪法</t>
    </r>
  </si>
  <si>
    <r>
      <rPr>
        <sz val="11"/>
        <color theme="1"/>
        <rFont val="宋体"/>
        <charset val="134"/>
      </rPr>
      <t>朱和红</t>
    </r>
  </si>
  <si>
    <t>342521******6815</t>
  </si>
  <si>
    <r>
      <rPr>
        <sz val="11"/>
        <color theme="1"/>
        <rFont val="宋体"/>
        <charset val="134"/>
      </rPr>
      <t>王洪富</t>
    </r>
  </si>
  <si>
    <r>
      <rPr>
        <sz val="11"/>
        <color theme="1"/>
        <rFont val="宋体"/>
        <charset val="134"/>
      </rPr>
      <t>邓留生</t>
    </r>
  </si>
  <si>
    <t>320422******4678</t>
  </si>
  <si>
    <r>
      <rPr>
        <sz val="11"/>
        <color theme="1"/>
        <rFont val="宋体"/>
        <charset val="134"/>
      </rPr>
      <t>章国法</t>
    </r>
  </si>
  <si>
    <t>342823******6715</t>
  </si>
  <si>
    <r>
      <rPr>
        <sz val="11"/>
        <color theme="1"/>
        <rFont val="宋体"/>
        <charset val="134"/>
      </rPr>
      <t>柳锁兵</t>
    </r>
  </si>
  <si>
    <r>
      <rPr>
        <sz val="11"/>
        <color theme="1"/>
        <rFont val="宋体"/>
        <charset val="134"/>
      </rPr>
      <t>赵建平</t>
    </r>
  </si>
  <si>
    <t>320422******4675</t>
  </si>
  <si>
    <r>
      <rPr>
        <sz val="11"/>
        <color theme="1"/>
        <rFont val="宋体"/>
        <charset val="134"/>
      </rPr>
      <t>褚俊</t>
    </r>
  </si>
  <si>
    <t>320482******7312</t>
  </si>
  <si>
    <r>
      <rPr>
        <sz val="11"/>
        <color theme="1"/>
        <rFont val="宋体"/>
        <charset val="134"/>
      </rPr>
      <t>万敖留</t>
    </r>
  </si>
  <si>
    <t>320482******461X</t>
  </si>
  <si>
    <r>
      <rPr>
        <sz val="11"/>
        <color theme="1"/>
        <rFont val="宋体"/>
        <charset val="134"/>
      </rPr>
      <t>周天才</t>
    </r>
  </si>
  <si>
    <r>
      <rPr>
        <sz val="11"/>
        <rFont val="宋体"/>
        <charset val="134"/>
      </rPr>
      <t>孙茂胜</t>
    </r>
  </si>
  <si>
    <t>342622******4596</t>
  </si>
  <si>
    <r>
      <rPr>
        <sz val="11"/>
        <color theme="1"/>
        <rFont val="宋体"/>
        <charset val="134"/>
      </rPr>
      <t>杨林信</t>
    </r>
  </si>
  <si>
    <t>341127******2818</t>
  </si>
  <si>
    <r>
      <rPr>
        <b/>
        <sz val="11"/>
        <color theme="1"/>
        <rFont val="宋体"/>
        <charset val="134"/>
      </rPr>
      <t>合计</t>
    </r>
  </si>
  <si>
    <t>2019年部级水稻绿色高质高效示范县项目
N统一模式、龙头企业+N统一模式拟补助对象公示（薛埠镇）</t>
  </si>
  <si>
    <t>武志明</t>
  </si>
  <si>
    <t>320422******651X</t>
  </si>
  <si>
    <t>罗村</t>
  </si>
  <si>
    <r>
      <t>龙头企业（江南制粉）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</si>
  <si>
    <t>范小群</t>
  </si>
  <si>
    <t>320482******6513</t>
  </si>
  <si>
    <r>
      <t>N</t>
    </r>
    <r>
      <rPr>
        <sz val="12"/>
        <rFont val="宋体"/>
        <charset val="134"/>
      </rPr>
      <t>统一模式</t>
    </r>
  </si>
  <si>
    <t>武罗芳</t>
  </si>
  <si>
    <t>320422******6518</t>
  </si>
  <si>
    <t>杨忠华</t>
  </si>
  <si>
    <t>钱帅</t>
  </si>
  <si>
    <t>320482******6531</t>
  </si>
  <si>
    <t>黄民雪</t>
  </si>
  <si>
    <t>山蓬</t>
  </si>
  <si>
    <t>李水庆</t>
  </si>
  <si>
    <t>320422******6512</t>
  </si>
  <si>
    <r>
      <t>山蓬村</t>
    </r>
    <r>
      <rPr>
        <sz val="12"/>
        <rFont val="Times New Roman"/>
        <charset val="134"/>
      </rPr>
      <t>244</t>
    </r>
    <r>
      <rPr>
        <sz val="12"/>
        <rFont val="宋体"/>
        <charset val="134"/>
      </rPr>
      <t>亩，长山村</t>
    </r>
    <r>
      <rPr>
        <sz val="12"/>
        <rFont val="Times New Roman"/>
        <charset val="134"/>
      </rPr>
      <t>217.67</t>
    </r>
    <r>
      <rPr>
        <sz val="12"/>
        <rFont val="宋体"/>
        <charset val="134"/>
      </rPr>
      <t>亩</t>
    </r>
  </si>
  <si>
    <t>常州市金坛下杖农机专业合作社</t>
  </si>
  <si>
    <t>933204******329C</t>
  </si>
  <si>
    <t>下杖</t>
  </si>
  <si>
    <r>
      <t>龙头企业（下杖稻米）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</si>
  <si>
    <t>常州市金坛区石马富强劳务专业合作社</t>
  </si>
  <si>
    <t>933204******RM2L</t>
  </si>
  <si>
    <t>石马</t>
  </si>
  <si>
    <t>郑国富</t>
  </si>
  <si>
    <t>320422******7514</t>
  </si>
  <si>
    <t>致和</t>
  </si>
  <si>
    <t>方建平</t>
  </si>
  <si>
    <t>320422******6910</t>
  </si>
  <si>
    <r>
      <t>茅东村</t>
    </r>
    <r>
      <rPr>
        <sz val="12"/>
        <rFont val="Times New Roman"/>
        <charset val="134"/>
      </rPr>
      <t>537</t>
    </r>
    <r>
      <rPr>
        <sz val="12"/>
        <rFont val="宋体"/>
        <charset val="134"/>
      </rPr>
      <t>亩，西旸村</t>
    </r>
    <r>
      <rPr>
        <sz val="12"/>
        <rFont val="Times New Roman"/>
        <charset val="134"/>
      </rPr>
      <t>84.75</t>
    </r>
    <r>
      <rPr>
        <sz val="12"/>
        <rFont val="宋体"/>
        <charset val="134"/>
      </rPr>
      <t>亩</t>
    </r>
  </si>
  <si>
    <r>
      <t>龙头企业（镇江恒顺）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</si>
  <si>
    <t>赵元</t>
  </si>
  <si>
    <t>320482******7334</t>
  </si>
  <si>
    <t>茅东</t>
  </si>
  <si>
    <t>汤俊</t>
  </si>
  <si>
    <t>320482******3810</t>
  </si>
  <si>
    <t>王春明</t>
  </si>
  <si>
    <t>320482******383X</t>
  </si>
  <si>
    <r>
      <t>龙头企业（武进夏溪）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</si>
  <si>
    <t>王银飞</t>
  </si>
  <si>
    <t>320482******4237</t>
  </si>
  <si>
    <t>陈朝辉</t>
  </si>
  <si>
    <t>320422******015X</t>
  </si>
  <si>
    <r>
      <t>茅东村</t>
    </r>
    <r>
      <rPr>
        <sz val="12"/>
        <rFont val="Times New Roman"/>
        <charset val="134"/>
      </rPr>
      <t>238.5</t>
    </r>
    <r>
      <rPr>
        <sz val="12"/>
        <rFont val="宋体"/>
        <charset val="134"/>
      </rPr>
      <t>亩，仙姑村</t>
    </r>
    <r>
      <rPr>
        <sz val="12"/>
        <rFont val="Times New Roman"/>
        <charset val="134"/>
      </rPr>
      <t>85.06</t>
    </r>
    <r>
      <rPr>
        <sz val="12"/>
        <rFont val="宋体"/>
        <charset val="134"/>
      </rPr>
      <t>亩</t>
    </r>
  </si>
  <si>
    <t>徐友法</t>
  </si>
  <si>
    <t>321121******6318</t>
  </si>
  <si>
    <t>严小马</t>
  </si>
  <si>
    <t>320422******6937</t>
  </si>
  <si>
    <t>刘国芳</t>
  </si>
  <si>
    <t>320422******6911</t>
  </si>
  <si>
    <t>西旸</t>
  </si>
  <si>
    <r>
      <t>龙头企业（江苏嘉贤）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</si>
  <si>
    <t>涂欠珠</t>
  </si>
  <si>
    <t>孔祥忠</t>
  </si>
  <si>
    <t>320422******691X</t>
  </si>
  <si>
    <t>王爱青</t>
  </si>
  <si>
    <t>320422******6912</t>
  </si>
  <si>
    <t>徐百锁</t>
  </si>
  <si>
    <t>320422******6919</t>
  </si>
  <si>
    <t>孙粉林</t>
  </si>
  <si>
    <t>徐留华</t>
  </si>
  <si>
    <t>320422******6915</t>
  </si>
  <si>
    <t>夏扣友</t>
  </si>
  <si>
    <t>320422******691x</t>
  </si>
  <si>
    <t>倪照云</t>
  </si>
  <si>
    <r>
      <t>西旸村</t>
    </r>
    <r>
      <rPr>
        <sz val="12"/>
        <rFont val="Times New Roman"/>
        <charset val="134"/>
      </rPr>
      <t>69.13</t>
    </r>
    <r>
      <rPr>
        <sz val="12"/>
        <rFont val="宋体"/>
        <charset val="134"/>
      </rPr>
      <t>亩，倪巷村</t>
    </r>
    <r>
      <rPr>
        <sz val="12"/>
        <rFont val="Times New Roman"/>
        <charset val="134"/>
      </rPr>
      <t>132.03</t>
    </r>
    <r>
      <rPr>
        <sz val="12"/>
        <rFont val="宋体"/>
        <charset val="134"/>
      </rPr>
      <t>亩</t>
    </r>
  </si>
  <si>
    <t>庄士发</t>
  </si>
  <si>
    <t>320723******2430</t>
  </si>
  <si>
    <t>仙姑</t>
  </si>
  <si>
    <t>陈炳胜</t>
  </si>
  <si>
    <t>320422******6913</t>
  </si>
  <si>
    <t>华网照</t>
  </si>
  <si>
    <t>320422******6933</t>
  </si>
  <si>
    <t>孔祥奋</t>
  </si>
  <si>
    <t>320422******6917</t>
  </si>
  <si>
    <t>贺美华</t>
  </si>
  <si>
    <t>320422******1100</t>
  </si>
  <si>
    <t>倪巷</t>
  </si>
  <si>
    <t>倪中方</t>
  </si>
  <si>
    <t>倪国强</t>
  </si>
  <si>
    <t>黄中青</t>
  </si>
  <si>
    <t>徐明华</t>
  </si>
  <si>
    <t>王卫国</t>
  </si>
  <si>
    <t>321121******591X</t>
  </si>
  <si>
    <t>徐粉祥</t>
  </si>
  <si>
    <t>320422******6918</t>
  </si>
  <si>
    <t>陈普芳</t>
  </si>
  <si>
    <t>常州后稷农业发展有限公司</t>
  </si>
  <si>
    <t>913204******8988</t>
  </si>
  <si>
    <t>上阮</t>
  </si>
  <si>
    <t>唐华琴</t>
  </si>
  <si>
    <t>320422******6500</t>
  </si>
  <si>
    <t>杭马林</t>
  </si>
  <si>
    <t>320422******6511</t>
  </si>
  <si>
    <t>田龙小</t>
  </si>
  <si>
    <t>320422******6515</t>
  </si>
  <si>
    <r>
      <t>上阮村龙头企业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</t>
    </r>
    <r>
      <rPr>
        <sz val="12"/>
        <rFont val="Times New Roman"/>
        <charset val="134"/>
      </rPr>
      <t>150.84</t>
    </r>
    <r>
      <rPr>
        <sz val="12"/>
        <rFont val="宋体"/>
        <charset val="134"/>
      </rPr>
      <t>亩，罗村村</t>
    </r>
    <r>
      <rPr>
        <sz val="12"/>
        <rFont val="Times New Roman"/>
        <charset val="134"/>
      </rPr>
      <t>N</t>
    </r>
    <r>
      <rPr>
        <sz val="12"/>
        <rFont val="宋体"/>
        <charset val="134"/>
      </rPr>
      <t>统一模式</t>
    </r>
    <r>
      <rPr>
        <sz val="12"/>
        <rFont val="Times New Roman"/>
        <charset val="134"/>
      </rPr>
      <t>56</t>
    </r>
    <r>
      <rPr>
        <sz val="12"/>
        <rFont val="宋体"/>
        <charset val="134"/>
      </rPr>
      <t>亩</t>
    </r>
  </si>
  <si>
    <r>
      <t>龙头企业（江南制粉）</t>
    </r>
    <r>
      <rPr>
        <sz val="12"/>
        <rFont val="Times New Roman"/>
        <charset val="134"/>
      </rPr>
      <t>+N</t>
    </r>
    <r>
      <rPr>
        <sz val="12"/>
        <rFont val="宋体"/>
        <charset val="134"/>
      </rPr>
      <t>统一模式、</t>
    </r>
    <r>
      <rPr>
        <sz val="12"/>
        <rFont val="Times New Roman"/>
        <charset val="134"/>
      </rPr>
      <t>N</t>
    </r>
    <r>
      <rPr>
        <sz val="12"/>
        <rFont val="宋体"/>
        <charset val="134"/>
      </rPr>
      <t>统一模式</t>
    </r>
  </si>
  <si>
    <t>靳息美</t>
  </si>
  <si>
    <t>320422******1402</t>
  </si>
  <si>
    <t>苏润强</t>
  </si>
  <si>
    <t>320422******6517</t>
  </si>
  <si>
    <t>田网明</t>
  </si>
  <si>
    <t>320422******6513</t>
  </si>
  <si>
    <t>刘水庚</t>
  </si>
  <si>
    <t>320422******6519</t>
  </si>
  <si>
    <t>李举为</t>
  </si>
  <si>
    <t>420323******3414</t>
  </si>
  <si>
    <t>陈庚林</t>
  </si>
  <si>
    <t>王金保</t>
  </si>
  <si>
    <t>常州金坛鑫田农业科技有限公司</t>
  </si>
  <si>
    <t>913204******1180</t>
  </si>
  <si>
    <t>温小强</t>
  </si>
  <si>
    <t>长山</t>
  </si>
  <si>
    <t>浦瑞冬</t>
  </si>
  <si>
    <t>320422******183X</t>
  </si>
  <si>
    <t>向江林</t>
  </si>
  <si>
    <t>513525******5373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</si>
</sst>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6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4"/>
      <name val="黑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6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9"/>
      <color theme="1"/>
      <name val="Times New Roman"/>
      <charset val="134"/>
    </font>
    <font>
      <sz val="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i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仿宋_GB2312"/>
      <charset val="134"/>
    </font>
    <font>
      <sz val="14"/>
      <name val="Times New Roman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宋体"/>
      <charset val="134"/>
    </font>
    <font>
      <b/>
      <sz val="11"/>
      <color theme="1"/>
      <name val="仿宋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7" fillId="15" borderId="8" applyNumberFormat="0" applyAlignment="0" applyProtection="0">
      <alignment vertical="center"/>
    </xf>
    <xf numFmtId="0" fontId="49" fillId="15" borderId="7" applyNumberFormat="0" applyAlignment="0" applyProtection="0">
      <alignment vertical="center"/>
    </xf>
    <xf numFmtId="0" fontId="51" fillId="16" borderId="9" applyNumberFormat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7" fillId="0" borderId="5" xfId="49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49" fontId="37" fillId="0" borderId="5" xfId="0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7" fillId="0" borderId="5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C84" sqref="C84"/>
    </sheetView>
  </sheetViews>
  <sheetFormatPr defaultColWidth="9" defaultRowHeight="27" customHeight="1" outlineLevelCol="5"/>
  <cols>
    <col min="1" max="1" width="7.375" style="122" customWidth="1"/>
    <col min="2" max="2" width="18" style="122" customWidth="1"/>
    <col min="3" max="3" width="21.75" style="122" customWidth="1"/>
    <col min="4" max="4" width="17.7583333333333" style="122" customWidth="1"/>
    <col min="5" max="5" width="20.125" style="122" customWidth="1"/>
    <col min="6" max="6" width="21.75" style="122" customWidth="1"/>
    <col min="7" max="16384" width="9" style="122"/>
  </cols>
  <sheetData>
    <row r="1" ht="54" customHeight="1" spans="1:6">
      <c r="A1" s="29" t="s">
        <v>0</v>
      </c>
      <c r="B1" s="29"/>
      <c r="C1" s="29"/>
      <c r="D1" s="29"/>
      <c r="E1" s="29"/>
      <c r="F1" s="29"/>
    </row>
    <row r="2" ht="39" customHeight="1" spans="1:6">
      <c r="A2" s="123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3"/>
    </row>
    <row r="3" ht="39" customHeight="1" spans="1:6">
      <c r="A3" s="123"/>
      <c r="B3" s="123"/>
      <c r="C3" s="123"/>
      <c r="D3" s="123"/>
      <c r="E3" s="123" t="s">
        <v>6</v>
      </c>
      <c r="F3" s="123" t="s">
        <v>7</v>
      </c>
    </row>
    <row r="4" customHeight="1" spans="1:6">
      <c r="A4" s="11">
        <v>1</v>
      </c>
      <c r="B4" s="11" t="s">
        <v>8</v>
      </c>
      <c r="C4" s="13" t="s">
        <v>9</v>
      </c>
      <c r="D4" s="11">
        <v>85.7</v>
      </c>
      <c r="E4" s="53" t="s">
        <v>10</v>
      </c>
      <c r="F4" s="41" t="s">
        <v>11</v>
      </c>
    </row>
    <row r="5" customHeight="1" spans="1:6">
      <c r="A5" s="11">
        <v>2</v>
      </c>
      <c r="B5" s="11" t="s">
        <v>12</v>
      </c>
      <c r="C5" s="13" t="s">
        <v>13</v>
      </c>
      <c r="D5" s="11">
        <v>55.8</v>
      </c>
      <c r="E5" s="53" t="s">
        <v>10</v>
      </c>
      <c r="F5" s="41" t="s">
        <v>11</v>
      </c>
    </row>
    <row r="6" customHeight="1" spans="1:6">
      <c r="A6" s="11">
        <v>3</v>
      </c>
      <c r="B6" s="11" t="s">
        <v>14</v>
      </c>
      <c r="C6" s="13" t="s">
        <v>15</v>
      </c>
      <c r="D6" s="11">
        <v>68.6</v>
      </c>
      <c r="E6" s="53" t="s">
        <v>10</v>
      </c>
      <c r="F6" s="41" t="s">
        <v>11</v>
      </c>
    </row>
    <row r="7" customHeight="1" spans="1:6">
      <c r="A7" s="11">
        <v>4</v>
      </c>
      <c r="B7" s="11" t="s">
        <v>16</v>
      </c>
      <c r="C7" s="13" t="s">
        <v>17</v>
      </c>
      <c r="D7" s="11">
        <v>90.23</v>
      </c>
      <c r="E7" s="53" t="s">
        <v>10</v>
      </c>
      <c r="F7" s="41" t="s">
        <v>11</v>
      </c>
    </row>
    <row r="8" customHeight="1" spans="1:6">
      <c r="A8" s="11">
        <v>5</v>
      </c>
      <c r="B8" s="11" t="s">
        <v>18</v>
      </c>
      <c r="C8" s="13" t="s">
        <v>19</v>
      </c>
      <c r="D8" s="11">
        <v>81.6</v>
      </c>
      <c r="E8" s="53" t="s">
        <v>10</v>
      </c>
      <c r="F8" s="41" t="s">
        <v>11</v>
      </c>
    </row>
    <row r="9" customHeight="1" spans="1:6">
      <c r="A9" s="11">
        <v>6</v>
      </c>
      <c r="B9" s="11" t="s">
        <v>20</v>
      </c>
      <c r="C9" s="13" t="s">
        <v>21</v>
      </c>
      <c r="D9" s="11">
        <v>182.8</v>
      </c>
      <c r="E9" s="53" t="s">
        <v>10</v>
      </c>
      <c r="F9" s="41" t="s">
        <v>11</v>
      </c>
    </row>
    <row r="10" customHeight="1" spans="1:6">
      <c r="A10" s="11">
        <v>7</v>
      </c>
      <c r="B10" s="11" t="s">
        <v>22</v>
      </c>
      <c r="C10" s="13" t="s">
        <v>23</v>
      </c>
      <c r="D10" s="11">
        <v>56</v>
      </c>
      <c r="E10" s="53" t="s">
        <v>10</v>
      </c>
      <c r="F10" s="41" t="s">
        <v>11</v>
      </c>
    </row>
    <row r="11" customHeight="1" spans="1:6">
      <c r="A11" s="11">
        <v>8</v>
      </c>
      <c r="B11" s="11" t="s">
        <v>24</v>
      </c>
      <c r="C11" s="13" t="s">
        <v>21</v>
      </c>
      <c r="D11" s="11">
        <v>142.5</v>
      </c>
      <c r="E11" s="53" t="s">
        <v>10</v>
      </c>
      <c r="F11" s="41" t="s">
        <v>11</v>
      </c>
    </row>
    <row r="12" customHeight="1" spans="1:6">
      <c r="A12" s="11">
        <v>9</v>
      </c>
      <c r="B12" s="11" t="s">
        <v>25</v>
      </c>
      <c r="C12" s="13" t="s">
        <v>26</v>
      </c>
      <c r="D12" s="11">
        <v>92.89</v>
      </c>
      <c r="E12" s="53" t="s">
        <v>10</v>
      </c>
      <c r="F12" s="41" t="s">
        <v>11</v>
      </c>
    </row>
    <row r="13" customHeight="1" spans="1:6">
      <c r="A13" s="11">
        <v>10</v>
      </c>
      <c r="B13" s="11" t="s">
        <v>27</v>
      </c>
      <c r="C13" s="13" t="s">
        <v>28</v>
      </c>
      <c r="D13" s="11">
        <v>85.4</v>
      </c>
      <c r="E13" s="53" t="s">
        <v>10</v>
      </c>
      <c r="F13" s="41" t="s">
        <v>11</v>
      </c>
    </row>
    <row r="14" customHeight="1" spans="1:6">
      <c r="A14" s="11">
        <v>11</v>
      </c>
      <c r="B14" s="11" t="s">
        <v>29</v>
      </c>
      <c r="C14" s="13" t="s">
        <v>30</v>
      </c>
      <c r="D14" s="11">
        <v>92.53</v>
      </c>
      <c r="E14" s="53" t="s">
        <v>10</v>
      </c>
      <c r="F14" s="41" t="s">
        <v>11</v>
      </c>
    </row>
    <row r="15" customHeight="1" spans="1:6">
      <c r="A15" s="11">
        <v>12</v>
      </c>
      <c r="B15" s="11" t="s">
        <v>31</v>
      </c>
      <c r="C15" s="13" t="s">
        <v>32</v>
      </c>
      <c r="D15" s="11">
        <v>126.3</v>
      </c>
      <c r="E15" s="53" t="s">
        <v>10</v>
      </c>
      <c r="F15" s="41" t="s">
        <v>11</v>
      </c>
    </row>
    <row r="16" customHeight="1" spans="1:6">
      <c r="A16" s="11">
        <v>13</v>
      </c>
      <c r="B16" s="11" t="s">
        <v>33</v>
      </c>
      <c r="C16" s="13" t="s">
        <v>34</v>
      </c>
      <c r="D16" s="11">
        <v>222.4</v>
      </c>
      <c r="E16" s="53" t="s">
        <v>10</v>
      </c>
      <c r="F16" s="41" t="s">
        <v>11</v>
      </c>
    </row>
    <row r="17" customHeight="1" spans="1:6">
      <c r="A17" s="11">
        <v>14</v>
      </c>
      <c r="B17" s="11" t="s">
        <v>35</v>
      </c>
      <c r="C17" s="13" t="s">
        <v>36</v>
      </c>
      <c r="D17" s="11">
        <v>62.88</v>
      </c>
      <c r="E17" s="53" t="s">
        <v>10</v>
      </c>
      <c r="F17" s="41" t="s">
        <v>11</v>
      </c>
    </row>
    <row r="18" customHeight="1" spans="1:6">
      <c r="A18" s="11">
        <v>15</v>
      </c>
      <c r="B18" s="11" t="s">
        <v>37</v>
      </c>
      <c r="C18" s="13" t="s">
        <v>38</v>
      </c>
      <c r="D18" s="11">
        <v>152.8</v>
      </c>
      <c r="E18" s="53" t="s">
        <v>10</v>
      </c>
      <c r="F18" s="41" t="s">
        <v>11</v>
      </c>
    </row>
    <row r="19" customHeight="1" spans="1:6">
      <c r="A19" s="11">
        <v>16</v>
      </c>
      <c r="B19" s="11" t="s">
        <v>39</v>
      </c>
      <c r="C19" s="13" t="s">
        <v>15</v>
      </c>
      <c r="D19" s="11">
        <v>111.53</v>
      </c>
      <c r="E19" s="53" t="s">
        <v>10</v>
      </c>
      <c r="F19" s="41" t="s">
        <v>11</v>
      </c>
    </row>
    <row r="20" customHeight="1" spans="1:6">
      <c r="A20" s="11">
        <v>17</v>
      </c>
      <c r="B20" s="11" t="s">
        <v>40</v>
      </c>
      <c r="C20" s="13" t="s">
        <v>41</v>
      </c>
      <c r="D20" s="11">
        <v>52.96</v>
      </c>
      <c r="E20" s="53" t="s">
        <v>10</v>
      </c>
      <c r="F20" s="41" t="s">
        <v>11</v>
      </c>
    </row>
    <row r="21" customHeight="1" spans="1:6">
      <c r="A21" s="11">
        <v>18</v>
      </c>
      <c r="B21" s="11" t="s">
        <v>42</v>
      </c>
      <c r="C21" s="13" t="s">
        <v>43</v>
      </c>
      <c r="D21" s="11">
        <v>131.53</v>
      </c>
      <c r="E21" s="53" t="s">
        <v>10</v>
      </c>
      <c r="F21" s="41" t="s">
        <v>11</v>
      </c>
    </row>
    <row r="22" customHeight="1" spans="1:6">
      <c r="A22" s="11">
        <v>19</v>
      </c>
      <c r="B22" s="11" t="s">
        <v>44</v>
      </c>
      <c r="C22" s="13" t="s">
        <v>45</v>
      </c>
      <c r="D22" s="11">
        <v>107.43</v>
      </c>
      <c r="E22" s="53" t="s">
        <v>10</v>
      </c>
      <c r="F22" s="41" t="s">
        <v>11</v>
      </c>
    </row>
    <row r="23" customHeight="1" spans="1:6">
      <c r="A23" s="11">
        <v>20</v>
      </c>
      <c r="B23" s="11" t="s">
        <v>46</v>
      </c>
      <c r="C23" s="13" t="s">
        <v>47</v>
      </c>
      <c r="D23" s="11">
        <v>309</v>
      </c>
      <c r="E23" s="53" t="s">
        <v>10</v>
      </c>
      <c r="F23" s="41" t="s">
        <v>11</v>
      </c>
    </row>
    <row r="24" customHeight="1" spans="1:6">
      <c r="A24" s="11">
        <v>21</v>
      </c>
      <c r="B24" s="11" t="s">
        <v>48</v>
      </c>
      <c r="C24" s="13" t="s">
        <v>49</v>
      </c>
      <c r="D24" s="11">
        <v>110</v>
      </c>
      <c r="E24" s="53" t="s">
        <v>10</v>
      </c>
      <c r="F24" s="41" t="s">
        <v>11</v>
      </c>
    </row>
    <row r="25" customHeight="1" spans="1:6">
      <c r="A25" s="11">
        <v>22</v>
      </c>
      <c r="B25" s="11" t="s">
        <v>50</v>
      </c>
      <c r="C25" s="13" t="s">
        <v>51</v>
      </c>
      <c r="D25" s="11">
        <v>90.74</v>
      </c>
      <c r="E25" s="53" t="s">
        <v>10</v>
      </c>
      <c r="F25" s="41" t="s">
        <v>11</v>
      </c>
    </row>
    <row r="26" customHeight="1" spans="1:6">
      <c r="A26" s="11">
        <v>23</v>
      </c>
      <c r="B26" s="11" t="s">
        <v>52</v>
      </c>
      <c r="C26" s="13" t="s">
        <v>53</v>
      </c>
      <c r="D26" s="11">
        <v>240.23</v>
      </c>
      <c r="E26" s="53" t="s">
        <v>10</v>
      </c>
      <c r="F26" s="41" t="s">
        <v>11</v>
      </c>
    </row>
    <row r="27" customHeight="1" spans="1:6">
      <c r="A27" s="11">
        <v>24</v>
      </c>
      <c r="B27" s="11" t="s">
        <v>54</v>
      </c>
      <c r="C27" s="13" t="s">
        <v>55</v>
      </c>
      <c r="D27" s="11">
        <v>100.6</v>
      </c>
      <c r="E27" s="53" t="s">
        <v>10</v>
      </c>
      <c r="F27" s="41" t="s">
        <v>11</v>
      </c>
    </row>
    <row r="28" customHeight="1" spans="1:6">
      <c r="A28" s="11">
        <v>25</v>
      </c>
      <c r="B28" s="11" t="s">
        <v>56</v>
      </c>
      <c r="C28" s="13" t="s">
        <v>57</v>
      </c>
      <c r="D28" s="11">
        <v>58</v>
      </c>
      <c r="E28" s="53" t="s">
        <v>10</v>
      </c>
      <c r="F28" s="41" t="s">
        <v>11</v>
      </c>
    </row>
    <row r="29" customHeight="1" spans="1:6">
      <c r="A29" s="11">
        <v>26</v>
      </c>
      <c r="B29" s="11" t="s">
        <v>58</v>
      </c>
      <c r="C29" s="13" t="s">
        <v>59</v>
      </c>
      <c r="D29" s="11">
        <v>250</v>
      </c>
      <c r="E29" s="53" t="s">
        <v>10</v>
      </c>
      <c r="F29" s="41" t="s">
        <v>11</v>
      </c>
    </row>
    <row r="30" customHeight="1" spans="1:6">
      <c r="A30" s="11">
        <v>27</v>
      </c>
      <c r="B30" s="11" t="s">
        <v>60</v>
      </c>
      <c r="C30" s="13" t="s">
        <v>61</v>
      </c>
      <c r="D30" s="14">
        <v>306</v>
      </c>
      <c r="E30" s="53" t="s">
        <v>62</v>
      </c>
      <c r="F30" s="41" t="s">
        <v>11</v>
      </c>
    </row>
    <row r="31" customHeight="1" spans="1:6">
      <c r="A31" s="11">
        <v>28</v>
      </c>
      <c r="B31" s="11" t="s">
        <v>63</v>
      </c>
      <c r="C31" s="13" t="s">
        <v>64</v>
      </c>
      <c r="D31" s="14">
        <v>185</v>
      </c>
      <c r="E31" s="53" t="s">
        <v>62</v>
      </c>
      <c r="F31" s="41" t="s">
        <v>11</v>
      </c>
    </row>
    <row r="32" customHeight="1" spans="1:6">
      <c r="A32" s="11">
        <v>29</v>
      </c>
      <c r="B32" s="11" t="s">
        <v>65</v>
      </c>
      <c r="C32" s="13" t="s">
        <v>66</v>
      </c>
      <c r="D32" s="14">
        <f>75+68</f>
        <v>143</v>
      </c>
      <c r="E32" s="53" t="s">
        <v>67</v>
      </c>
      <c r="F32" s="41" t="s">
        <v>11</v>
      </c>
    </row>
    <row r="33" customHeight="1" spans="1:6">
      <c r="A33" s="11">
        <v>30</v>
      </c>
      <c r="B33" s="11" t="s">
        <v>68</v>
      </c>
      <c r="C33" s="13" t="s">
        <v>69</v>
      </c>
      <c r="D33" s="14">
        <v>194</v>
      </c>
      <c r="E33" s="53" t="s">
        <v>62</v>
      </c>
      <c r="F33" s="41" t="s">
        <v>11</v>
      </c>
    </row>
    <row r="34" customHeight="1" spans="1:6">
      <c r="A34" s="11">
        <v>31</v>
      </c>
      <c r="B34" s="11" t="s">
        <v>70</v>
      </c>
      <c r="C34" s="13" t="s">
        <v>71</v>
      </c>
      <c r="D34" s="14">
        <v>177.2</v>
      </c>
      <c r="E34" s="53" t="s">
        <v>62</v>
      </c>
      <c r="F34" s="41" t="s">
        <v>11</v>
      </c>
    </row>
    <row r="35" customHeight="1" spans="1:6">
      <c r="A35" s="11">
        <v>32</v>
      </c>
      <c r="B35" s="11" t="s">
        <v>72</v>
      </c>
      <c r="C35" s="13" t="s">
        <v>73</v>
      </c>
      <c r="D35" s="14">
        <v>493.21</v>
      </c>
      <c r="E35" s="53" t="s">
        <v>74</v>
      </c>
      <c r="F35" s="41" t="s">
        <v>11</v>
      </c>
    </row>
    <row r="36" customHeight="1" spans="1:6">
      <c r="A36" s="11">
        <v>33</v>
      </c>
      <c r="B36" s="11" t="s">
        <v>75</v>
      </c>
      <c r="C36" s="13" t="s">
        <v>76</v>
      </c>
      <c r="D36" s="14">
        <v>216.04</v>
      </c>
      <c r="E36" s="53" t="s">
        <v>74</v>
      </c>
      <c r="F36" s="41" t="s">
        <v>11</v>
      </c>
    </row>
    <row r="37" customHeight="1" spans="1:6">
      <c r="A37" s="11">
        <v>34</v>
      </c>
      <c r="B37" s="11" t="s">
        <v>77</v>
      </c>
      <c r="C37" s="13" t="s">
        <v>78</v>
      </c>
      <c r="D37" s="14">
        <v>391.92</v>
      </c>
      <c r="E37" s="53" t="s">
        <v>74</v>
      </c>
      <c r="F37" s="41" t="s">
        <v>11</v>
      </c>
    </row>
    <row r="38" customHeight="1" spans="1:6">
      <c r="A38" s="11">
        <v>35</v>
      </c>
      <c r="B38" s="11" t="s">
        <v>79</v>
      </c>
      <c r="C38" s="13" t="s">
        <v>80</v>
      </c>
      <c r="D38" s="14">
        <v>599.62</v>
      </c>
      <c r="E38" s="53" t="s">
        <v>74</v>
      </c>
      <c r="F38" s="41" t="s">
        <v>11</v>
      </c>
    </row>
    <row r="39" customHeight="1" spans="1:6">
      <c r="A39" s="11">
        <v>36</v>
      </c>
      <c r="B39" s="11" t="s">
        <v>81</v>
      </c>
      <c r="C39" s="13" t="s">
        <v>82</v>
      </c>
      <c r="D39" s="14">
        <v>130</v>
      </c>
      <c r="E39" s="53" t="s">
        <v>83</v>
      </c>
      <c r="F39" s="41" t="s">
        <v>11</v>
      </c>
    </row>
    <row r="40" customHeight="1" spans="1:6">
      <c r="A40" s="11">
        <v>37</v>
      </c>
      <c r="B40" s="51" t="s">
        <v>84</v>
      </c>
      <c r="C40" s="13" t="s">
        <v>85</v>
      </c>
      <c r="D40" s="14">
        <v>60</v>
      </c>
      <c r="E40" s="53" t="s">
        <v>83</v>
      </c>
      <c r="F40" s="41" t="s">
        <v>11</v>
      </c>
    </row>
    <row r="41" customHeight="1" spans="1:6">
      <c r="A41" s="11">
        <v>38</v>
      </c>
      <c r="B41" s="11" t="s">
        <v>86</v>
      </c>
      <c r="C41" s="13" t="s">
        <v>87</v>
      </c>
      <c r="D41" s="14">
        <v>167.54</v>
      </c>
      <c r="E41" s="53" t="s">
        <v>83</v>
      </c>
      <c r="F41" s="41" t="s">
        <v>11</v>
      </c>
    </row>
    <row r="42" customHeight="1" spans="1:6">
      <c r="A42" s="11">
        <v>39</v>
      </c>
      <c r="B42" s="11" t="s">
        <v>88</v>
      </c>
      <c r="C42" s="13" t="s">
        <v>76</v>
      </c>
      <c r="D42" s="14">
        <v>181</v>
      </c>
      <c r="E42" s="53" t="s">
        <v>83</v>
      </c>
      <c r="F42" s="41" t="s">
        <v>11</v>
      </c>
    </row>
    <row r="43" customHeight="1" spans="1:6">
      <c r="A43" s="11">
        <v>40</v>
      </c>
      <c r="B43" s="11" t="s">
        <v>89</v>
      </c>
      <c r="C43" s="13" t="s">
        <v>90</v>
      </c>
      <c r="D43" s="14">
        <v>254</v>
      </c>
      <c r="E43" s="53" t="s">
        <v>83</v>
      </c>
      <c r="F43" s="41" t="s">
        <v>11</v>
      </c>
    </row>
    <row r="44" customHeight="1" spans="1:6">
      <c r="A44" s="11">
        <v>41</v>
      </c>
      <c r="B44" s="11" t="s">
        <v>91</v>
      </c>
      <c r="C44" s="13" t="s">
        <v>92</v>
      </c>
      <c r="D44" s="14">
        <v>193</v>
      </c>
      <c r="E44" s="53" t="s">
        <v>83</v>
      </c>
      <c r="F44" s="41" t="s">
        <v>11</v>
      </c>
    </row>
    <row r="45" customHeight="1" spans="1:6">
      <c r="A45" s="11">
        <v>42</v>
      </c>
      <c r="B45" s="11" t="s">
        <v>93</v>
      </c>
      <c r="C45" s="13" t="s">
        <v>94</v>
      </c>
      <c r="D45" s="14">
        <f>66+85.09</f>
        <v>151.09</v>
      </c>
      <c r="E45" s="53" t="s">
        <v>95</v>
      </c>
      <c r="F45" s="41" t="s">
        <v>11</v>
      </c>
    </row>
    <row r="46" customHeight="1" spans="1:6">
      <c r="A46" s="11">
        <v>43</v>
      </c>
      <c r="B46" s="11" t="s">
        <v>96</v>
      </c>
      <c r="C46" s="13" t="s">
        <v>97</v>
      </c>
      <c r="D46" s="14">
        <v>167.35</v>
      </c>
      <c r="E46" s="53" t="s">
        <v>98</v>
      </c>
      <c r="F46" s="41" t="s">
        <v>11</v>
      </c>
    </row>
    <row r="47" customHeight="1" spans="1:6">
      <c r="A47" s="11">
        <v>44</v>
      </c>
      <c r="B47" s="11" t="s">
        <v>99</v>
      </c>
      <c r="C47" s="13" t="s">
        <v>100</v>
      </c>
      <c r="D47" s="14">
        <v>50.1</v>
      </c>
      <c r="E47" s="53" t="s">
        <v>98</v>
      </c>
      <c r="F47" s="41" t="s">
        <v>11</v>
      </c>
    </row>
    <row r="48" customHeight="1" spans="1:6">
      <c r="A48" s="11">
        <v>45</v>
      </c>
      <c r="B48" s="11" t="s">
        <v>101</v>
      </c>
      <c r="C48" s="13" t="s">
        <v>102</v>
      </c>
      <c r="D48" s="14">
        <v>63.32</v>
      </c>
      <c r="E48" s="53" t="s">
        <v>98</v>
      </c>
      <c r="F48" s="41" t="s">
        <v>11</v>
      </c>
    </row>
    <row r="49" customHeight="1" spans="1:6">
      <c r="A49" s="11">
        <v>46</v>
      </c>
      <c r="B49" s="11" t="s">
        <v>103</v>
      </c>
      <c r="C49" s="13" t="s">
        <v>104</v>
      </c>
      <c r="D49" s="14">
        <v>133.6</v>
      </c>
      <c r="E49" s="53" t="s">
        <v>105</v>
      </c>
      <c r="F49" s="41" t="s">
        <v>11</v>
      </c>
    </row>
    <row r="50" customHeight="1" spans="1:6">
      <c r="A50" s="11">
        <v>47</v>
      </c>
      <c r="B50" s="11" t="s">
        <v>106</v>
      </c>
      <c r="C50" s="13" t="s">
        <v>28</v>
      </c>
      <c r="D50" s="14">
        <v>160.45</v>
      </c>
      <c r="E50" s="53" t="s">
        <v>105</v>
      </c>
      <c r="F50" s="41" t="s">
        <v>11</v>
      </c>
    </row>
    <row r="51" customHeight="1" spans="1:6">
      <c r="A51" s="11">
        <v>48</v>
      </c>
      <c r="B51" s="11" t="s">
        <v>107</v>
      </c>
      <c r="C51" s="13" t="s">
        <v>108</v>
      </c>
      <c r="D51" s="14">
        <v>66.2</v>
      </c>
      <c r="E51" s="53" t="s">
        <v>105</v>
      </c>
      <c r="F51" s="41" t="s">
        <v>11</v>
      </c>
    </row>
    <row r="52" customHeight="1" spans="1:6">
      <c r="A52" s="11">
        <v>49</v>
      </c>
      <c r="B52" s="11" t="s">
        <v>109</v>
      </c>
      <c r="C52" s="13" t="s">
        <v>110</v>
      </c>
      <c r="D52" s="14">
        <f>275.55+133.9</f>
        <v>409.45</v>
      </c>
      <c r="E52" s="53" t="s">
        <v>111</v>
      </c>
      <c r="F52" s="41" t="s">
        <v>11</v>
      </c>
    </row>
    <row r="53" customHeight="1" spans="1:6">
      <c r="A53" s="11">
        <v>50</v>
      </c>
      <c r="B53" s="11" t="s">
        <v>112</v>
      </c>
      <c r="C53" s="13" t="s">
        <v>113</v>
      </c>
      <c r="D53" s="14">
        <f>231.95+143.9</f>
        <v>375.85</v>
      </c>
      <c r="E53" s="53" t="s">
        <v>114</v>
      </c>
      <c r="F53" s="41" t="s">
        <v>11</v>
      </c>
    </row>
    <row r="54" customHeight="1" spans="1:6">
      <c r="A54" s="11">
        <v>51</v>
      </c>
      <c r="B54" s="11" t="s">
        <v>115</v>
      </c>
      <c r="C54" s="13" t="s">
        <v>116</v>
      </c>
      <c r="D54" s="14">
        <v>84.81</v>
      </c>
      <c r="E54" s="53" t="s">
        <v>117</v>
      </c>
      <c r="F54" s="41" t="s">
        <v>11</v>
      </c>
    </row>
    <row r="55" customHeight="1" spans="1:6">
      <c r="A55" s="11">
        <v>52</v>
      </c>
      <c r="B55" s="11" t="s">
        <v>118</v>
      </c>
      <c r="C55" s="13" t="s">
        <v>119</v>
      </c>
      <c r="D55" s="14">
        <v>157.21</v>
      </c>
      <c r="E55" s="53" t="s">
        <v>117</v>
      </c>
      <c r="F55" s="41" t="s">
        <v>11</v>
      </c>
    </row>
    <row r="56" customHeight="1" spans="1:6">
      <c r="A56" s="11">
        <v>53</v>
      </c>
      <c r="B56" s="11" t="s">
        <v>120</v>
      </c>
      <c r="C56" s="13" t="s">
        <v>121</v>
      </c>
      <c r="D56" s="14">
        <v>73.99</v>
      </c>
      <c r="E56" s="53" t="s">
        <v>117</v>
      </c>
      <c r="F56" s="41" t="s">
        <v>11</v>
      </c>
    </row>
    <row r="57" customHeight="1" spans="1:6">
      <c r="A57" s="11">
        <v>54</v>
      </c>
      <c r="B57" s="11" t="s">
        <v>122</v>
      </c>
      <c r="C57" s="13" t="s">
        <v>123</v>
      </c>
      <c r="D57" s="14">
        <v>140.63</v>
      </c>
      <c r="E57" s="53" t="s">
        <v>117</v>
      </c>
      <c r="F57" s="41" t="s">
        <v>11</v>
      </c>
    </row>
    <row r="58" customHeight="1" spans="1:6">
      <c r="A58" s="11">
        <v>55</v>
      </c>
      <c r="B58" s="11" t="s">
        <v>124</v>
      </c>
      <c r="C58" s="13" t="s">
        <v>125</v>
      </c>
      <c r="D58" s="14">
        <v>121.6</v>
      </c>
      <c r="E58" s="53" t="s">
        <v>126</v>
      </c>
      <c r="F58" s="41" t="s">
        <v>11</v>
      </c>
    </row>
    <row r="59" customHeight="1" spans="1:6">
      <c r="A59" s="11">
        <v>56</v>
      </c>
      <c r="B59" s="11" t="s">
        <v>127</v>
      </c>
      <c r="C59" s="13" t="s">
        <v>128</v>
      </c>
      <c r="D59" s="14">
        <v>75.42</v>
      </c>
      <c r="E59" s="53" t="s">
        <v>126</v>
      </c>
      <c r="F59" s="41" t="s">
        <v>11</v>
      </c>
    </row>
    <row r="60" customHeight="1" spans="1:6">
      <c r="A60" s="11">
        <v>57</v>
      </c>
      <c r="B60" s="11" t="s">
        <v>129</v>
      </c>
      <c r="C60" s="13" t="s">
        <v>130</v>
      </c>
      <c r="D60" s="14">
        <v>130.85</v>
      </c>
      <c r="E60" s="53" t="s">
        <v>126</v>
      </c>
      <c r="F60" s="41" t="s">
        <v>11</v>
      </c>
    </row>
    <row r="61" customHeight="1" spans="1:6">
      <c r="A61" s="11">
        <v>58</v>
      </c>
      <c r="B61" s="11" t="s">
        <v>131</v>
      </c>
      <c r="C61" s="13" t="s">
        <v>36</v>
      </c>
      <c r="D61" s="14">
        <v>72.5</v>
      </c>
      <c r="E61" s="53" t="s">
        <v>126</v>
      </c>
      <c r="F61" s="41" t="s">
        <v>11</v>
      </c>
    </row>
    <row r="62" customHeight="1" spans="1:6">
      <c r="A62" s="11">
        <v>59</v>
      </c>
      <c r="B62" s="11" t="s">
        <v>132</v>
      </c>
      <c r="C62" s="13" t="s">
        <v>133</v>
      </c>
      <c r="D62" s="14">
        <v>224.37</v>
      </c>
      <c r="E62" s="53" t="s">
        <v>126</v>
      </c>
      <c r="F62" s="41" t="s">
        <v>11</v>
      </c>
    </row>
    <row r="63" customHeight="1" spans="1:6">
      <c r="A63" s="11">
        <v>60</v>
      </c>
      <c r="B63" s="11" t="s">
        <v>134</v>
      </c>
      <c r="C63" s="13" t="s">
        <v>135</v>
      </c>
      <c r="D63" s="14">
        <v>119.68</v>
      </c>
      <c r="E63" s="53" t="s">
        <v>126</v>
      </c>
      <c r="F63" s="41" t="s">
        <v>11</v>
      </c>
    </row>
    <row r="64" customHeight="1" spans="1:6">
      <c r="A64" s="11">
        <v>61</v>
      </c>
      <c r="B64" s="11" t="s">
        <v>136</v>
      </c>
      <c r="C64" s="13" t="s">
        <v>137</v>
      </c>
      <c r="D64" s="14">
        <v>166.1</v>
      </c>
      <c r="E64" s="53" t="s">
        <v>126</v>
      </c>
      <c r="F64" s="41" t="s">
        <v>11</v>
      </c>
    </row>
    <row r="65" customHeight="1" spans="1:6">
      <c r="A65" s="11">
        <v>62</v>
      </c>
      <c r="B65" s="11" t="s">
        <v>138</v>
      </c>
      <c r="C65" s="13" t="s">
        <v>139</v>
      </c>
      <c r="D65" s="14">
        <v>101.9</v>
      </c>
      <c r="E65" s="53" t="s">
        <v>126</v>
      </c>
      <c r="F65" s="41" t="s">
        <v>11</v>
      </c>
    </row>
    <row r="66" customHeight="1" spans="1:6">
      <c r="A66" s="11">
        <v>63</v>
      </c>
      <c r="B66" s="11" t="s">
        <v>140</v>
      </c>
      <c r="C66" s="13" t="s">
        <v>55</v>
      </c>
      <c r="D66" s="14">
        <v>124.8</v>
      </c>
      <c r="E66" s="53" t="s">
        <v>126</v>
      </c>
      <c r="F66" s="41" t="s">
        <v>11</v>
      </c>
    </row>
    <row r="67" customHeight="1" spans="1:6">
      <c r="A67" s="11">
        <v>64</v>
      </c>
      <c r="B67" s="11" t="s">
        <v>141</v>
      </c>
      <c r="C67" s="13" t="s">
        <v>128</v>
      </c>
      <c r="D67" s="14">
        <v>77.03</v>
      </c>
      <c r="E67" s="53" t="s">
        <v>126</v>
      </c>
      <c r="F67" s="41" t="s">
        <v>11</v>
      </c>
    </row>
    <row r="68" customHeight="1" spans="1:6">
      <c r="A68" s="11">
        <v>65</v>
      </c>
      <c r="B68" s="11" t="s">
        <v>142</v>
      </c>
      <c r="C68" s="13" t="s">
        <v>143</v>
      </c>
      <c r="D68" s="14">
        <f>138.8+50.61</f>
        <v>189.41</v>
      </c>
      <c r="E68" s="53" t="s">
        <v>144</v>
      </c>
      <c r="F68" s="41" t="s">
        <v>11</v>
      </c>
    </row>
    <row r="69" customHeight="1" spans="1:6">
      <c r="A69" s="11">
        <v>66</v>
      </c>
      <c r="B69" s="11" t="s">
        <v>145</v>
      </c>
      <c r="C69" s="13" t="s">
        <v>36</v>
      </c>
      <c r="D69" s="14">
        <v>71</v>
      </c>
      <c r="E69" s="53" t="s">
        <v>126</v>
      </c>
      <c r="F69" s="41" t="s">
        <v>11</v>
      </c>
    </row>
    <row r="70" customHeight="1" spans="1:6">
      <c r="A70" s="11">
        <v>67</v>
      </c>
      <c r="B70" s="11" t="s">
        <v>146</v>
      </c>
      <c r="C70" s="13" t="s">
        <v>147</v>
      </c>
      <c r="D70" s="14">
        <v>225.15</v>
      </c>
      <c r="E70" s="53" t="s">
        <v>126</v>
      </c>
      <c r="F70" s="41" t="s">
        <v>11</v>
      </c>
    </row>
    <row r="71" customHeight="1" spans="1:6">
      <c r="A71" s="11">
        <v>68</v>
      </c>
      <c r="B71" s="14" t="s">
        <v>148</v>
      </c>
      <c r="C71" s="13" t="s">
        <v>55</v>
      </c>
      <c r="D71" s="14">
        <v>430</v>
      </c>
      <c r="E71" s="53" t="s">
        <v>149</v>
      </c>
      <c r="F71" s="41" t="s">
        <v>11</v>
      </c>
    </row>
    <row r="72" customHeight="1" spans="1:6">
      <c r="A72" s="11">
        <v>69</v>
      </c>
      <c r="B72" s="14" t="s">
        <v>150</v>
      </c>
      <c r="C72" s="13" t="s">
        <v>21</v>
      </c>
      <c r="D72" s="14">
        <v>309</v>
      </c>
      <c r="E72" s="53" t="s">
        <v>149</v>
      </c>
      <c r="F72" s="41" t="s">
        <v>11</v>
      </c>
    </row>
    <row r="73" customHeight="1" spans="1:6">
      <c r="A73" s="11">
        <v>70</v>
      </c>
      <c r="B73" s="14" t="s">
        <v>151</v>
      </c>
      <c r="C73" s="13" t="s">
        <v>152</v>
      </c>
      <c r="D73" s="14">
        <v>280.93</v>
      </c>
      <c r="E73" s="53" t="s">
        <v>149</v>
      </c>
      <c r="F73" s="41" t="s">
        <v>11</v>
      </c>
    </row>
    <row r="74" customHeight="1" spans="1:6">
      <c r="A74" s="11">
        <v>71</v>
      </c>
      <c r="B74" s="14" t="s">
        <v>153</v>
      </c>
      <c r="C74" s="13" t="s">
        <v>154</v>
      </c>
      <c r="D74" s="14">
        <v>234.54</v>
      </c>
      <c r="E74" s="53" t="s">
        <v>149</v>
      </c>
      <c r="F74" s="41" t="s">
        <v>11</v>
      </c>
    </row>
    <row r="75" customHeight="1" spans="1:6">
      <c r="A75" s="11">
        <v>72</v>
      </c>
      <c r="B75" s="51" t="s">
        <v>155</v>
      </c>
      <c r="C75" s="13" t="s">
        <v>156</v>
      </c>
      <c r="D75" s="14">
        <v>170</v>
      </c>
      <c r="E75" s="53" t="s">
        <v>149</v>
      </c>
      <c r="F75" s="41" t="s">
        <v>11</v>
      </c>
    </row>
    <row r="76" customHeight="1" spans="1:6">
      <c r="A76" s="11">
        <v>73</v>
      </c>
      <c r="B76" s="14" t="s">
        <v>157</v>
      </c>
      <c r="C76" s="13" t="s">
        <v>158</v>
      </c>
      <c r="D76" s="14">
        <v>115.62</v>
      </c>
      <c r="E76" s="53" t="s">
        <v>149</v>
      </c>
      <c r="F76" s="41" t="s">
        <v>11</v>
      </c>
    </row>
    <row r="77" customHeight="1" spans="1:6">
      <c r="A77" s="11">
        <v>74</v>
      </c>
      <c r="B77" s="14" t="s">
        <v>159</v>
      </c>
      <c r="C77" s="13" t="s">
        <v>160</v>
      </c>
      <c r="D77" s="14">
        <v>135</v>
      </c>
      <c r="E77" s="53" t="s">
        <v>149</v>
      </c>
      <c r="F77" s="41" t="s">
        <v>11</v>
      </c>
    </row>
    <row r="78" customHeight="1" spans="1:6">
      <c r="A78" s="11">
        <v>75</v>
      </c>
      <c r="B78" s="14" t="s">
        <v>161</v>
      </c>
      <c r="C78" s="13" t="s">
        <v>162</v>
      </c>
      <c r="D78" s="14">
        <v>158</v>
      </c>
      <c r="E78" s="53" t="s">
        <v>149</v>
      </c>
      <c r="F78" s="41" t="s">
        <v>11</v>
      </c>
    </row>
    <row r="79" customHeight="1" spans="1:6">
      <c r="A79" s="11">
        <v>76</v>
      </c>
      <c r="B79" s="14" t="s">
        <v>163</v>
      </c>
      <c r="C79" s="13" t="s">
        <v>164</v>
      </c>
      <c r="D79" s="14">
        <v>368.33</v>
      </c>
      <c r="E79" s="53" t="s">
        <v>149</v>
      </c>
      <c r="F79" s="41" t="s">
        <v>11</v>
      </c>
    </row>
    <row r="80" customHeight="1" spans="1:6">
      <c r="A80" s="11">
        <v>77</v>
      </c>
      <c r="B80" s="14" t="s">
        <v>165</v>
      </c>
      <c r="C80" s="13" t="s">
        <v>166</v>
      </c>
      <c r="D80" s="14">
        <v>108</v>
      </c>
      <c r="E80" s="53" t="s">
        <v>149</v>
      </c>
      <c r="F80" s="41" t="s">
        <v>11</v>
      </c>
    </row>
    <row r="81" customHeight="1" spans="1:6">
      <c r="A81" s="124" t="s">
        <v>167</v>
      </c>
      <c r="B81" s="125"/>
      <c r="C81" s="126" t="s">
        <v>168</v>
      </c>
      <c r="D81" s="127">
        <f>SUM(D4:D80)</f>
        <v>12895.26</v>
      </c>
      <c r="E81" s="53" t="s">
        <v>168</v>
      </c>
      <c r="F81" s="128" t="s">
        <v>168</v>
      </c>
    </row>
  </sheetData>
  <mergeCells count="7">
    <mergeCell ref="A1:F1"/>
    <mergeCell ref="E2:F2"/>
    <mergeCell ref="A81:B81"/>
    <mergeCell ref="A2:A3"/>
    <mergeCell ref="B2:B3"/>
    <mergeCell ref="C2:C3"/>
    <mergeCell ref="D2:D3"/>
  </mergeCells>
  <conditionalFormatting sqref="B4:B8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opLeftCell="A10" workbookViewId="0">
      <selection activeCell="C83" sqref="C83"/>
    </sheetView>
  </sheetViews>
  <sheetFormatPr defaultColWidth="9" defaultRowHeight="13.5" outlineLevelCol="6"/>
  <cols>
    <col min="1" max="1" width="5.125" style="91" customWidth="1"/>
    <col min="2" max="2" width="19.75" style="91" customWidth="1"/>
    <col min="3" max="3" width="19.7583333333333" style="91" customWidth="1"/>
    <col min="4" max="4" width="10.875" style="91" customWidth="1"/>
    <col min="5" max="5" width="23.75" style="92" customWidth="1"/>
    <col min="6" max="6" width="30.875" style="93" customWidth="1"/>
    <col min="7" max="7" width="28.5" style="91" customWidth="1"/>
    <col min="8" max="16384" width="9" style="91"/>
  </cols>
  <sheetData>
    <row r="1" ht="51" customHeight="1" spans="1:6">
      <c r="A1" s="4" t="s">
        <v>169</v>
      </c>
      <c r="B1" s="4"/>
      <c r="C1" s="4"/>
      <c r="D1" s="4"/>
      <c r="E1" s="4"/>
      <c r="F1" s="4"/>
    </row>
    <row r="2" s="90" customFormat="1" ht="33" customHeight="1" spans="1:7">
      <c r="A2" s="94" t="s">
        <v>170</v>
      </c>
      <c r="B2" s="95" t="s">
        <v>171</v>
      </c>
      <c r="C2" s="95" t="s">
        <v>172</v>
      </c>
      <c r="D2" s="95" t="s">
        <v>173</v>
      </c>
      <c r="E2" s="96" t="s">
        <v>174</v>
      </c>
      <c r="F2" s="97"/>
      <c r="G2" s="98"/>
    </row>
    <row r="3" s="90" customFormat="1" ht="26" customHeight="1" spans="1:6">
      <c r="A3" s="99"/>
      <c r="B3" s="100"/>
      <c r="C3" s="100"/>
      <c r="D3" s="100"/>
      <c r="E3" s="101" t="s">
        <v>175</v>
      </c>
      <c r="F3" s="102" t="s">
        <v>176</v>
      </c>
    </row>
    <row r="4" ht="30" customHeight="1" spans="1:6">
      <c r="A4" s="103">
        <v>1</v>
      </c>
      <c r="B4" s="103" t="s">
        <v>177</v>
      </c>
      <c r="C4" s="104" t="s">
        <v>178</v>
      </c>
      <c r="D4" s="103">
        <v>499.19</v>
      </c>
      <c r="E4" s="103" t="s">
        <v>179</v>
      </c>
      <c r="F4" s="105" t="s">
        <v>180</v>
      </c>
    </row>
    <row r="5" ht="30" customHeight="1" spans="1:6">
      <c r="A5" s="103">
        <v>2</v>
      </c>
      <c r="B5" s="103" t="s">
        <v>181</v>
      </c>
      <c r="C5" s="104" t="s">
        <v>182</v>
      </c>
      <c r="D5" s="103">
        <v>491.08</v>
      </c>
      <c r="E5" s="103" t="s">
        <v>179</v>
      </c>
      <c r="F5" s="105" t="s">
        <v>180</v>
      </c>
    </row>
    <row r="6" ht="30" customHeight="1" spans="1:7">
      <c r="A6" s="103">
        <v>3</v>
      </c>
      <c r="B6" s="103" t="s">
        <v>183</v>
      </c>
      <c r="C6" s="104" t="s">
        <v>184</v>
      </c>
      <c r="D6" s="103">
        <v>240</v>
      </c>
      <c r="E6" s="103" t="s">
        <v>179</v>
      </c>
      <c r="F6" s="105" t="s">
        <v>180</v>
      </c>
      <c r="G6" s="106"/>
    </row>
    <row r="7" ht="30" customHeight="1" spans="1:7">
      <c r="A7" s="103">
        <v>4</v>
      </c>
      <c r="B7" s="103" t="s">
        <v>185</v>
      </c>
      <c r="C7" s="104" t="s">
        <v>186</v>
      </c>
      <c r="D7" s="103">
        <v>229.46</v>
      </c>
      <c r="E7" s="103" t="s">
        <v>179</v>
      </c>
      <c r="F7" s="105" t="s">
        <v>180</v>
      </c>
      <c r="G7"/>
    </row>
    <row r="8" ht="30" customHeight="1" spans="1:6">
      <c r="A8" s="103">
        <v>5</v>
      </c>
      <c r="B8" s="103" t="s">
        <v>187</v>
      </c>
      <c r="C8" s="104" t="s">
        <v>188</v>
      </c>
      <c r="D8" s="103">
        <v>65.3</v>
      </c>
      <c r="E8" s="103" t="s">
        <v>179</v>
      </c>
      <c r="F8" s="105" t="s">
        <v>180</v>
      </c>
    </row>
    <row r="9" ht="30" customHeight="1" spans="1:7">
      <c r="A9" s="103">
        <v>6</v>
      </c>
      <c r="B9" s="103" t="s">
        <v>189</v>
      </c>
      <c r="C9" s="104" t="s">
        <v>190</v>
      </c>
      <c r="D9" s="103">
        <f>75.5+652</f>
        <v>727.5</v>
      </c>
      <c r="E9" s="107" t="s">
        <v>191</v>
      </c>
      <c r="F9" s="105" t="s">
        <v>180</v>
      </c>
      <c r="G9" s="106"/>
    </row>
    <row r="10" ht="34" customHeight="1" spans="1:7">
      <c r="A10" s="103">
        <v>7</v>
      </c>
      <c r="B10" s="103" t="s">
        <v>192</v>
      </c>
      <c r="C10" s="104" t="s">
        <v>193</v>
      </c>
      <c r="D10" s="103">
        <v>130</v>
      </c>
      <c r="E10" s="103" t="s">
        <v>179</v>
      </c>
      <c r="F10" s="105" t="s">
        <v>180</v>
      </c>
      <c r="G10" s="108"/>
    </row>
    <row r="11" ht="42" customHeight="1" spans="1:6">
      <c r="A11" s="103">
        <v>8</v>
      </c>
      <c r="B11" s="107" t="s">
        <v>194</v>
      </c>
      <c r="C11" s="104" t="s">
        <v>195</v>
      </c>
      <c r="D11" s="103">
        <v>218.3</v>
      </c>
      <c r="E11" s="107" t="s">
        <v>196</v>
      </c>
      <c r="F11" s="105" t="s">
        <v>180</v>
      </c>
    </row>
    <row r="12" ht="30" customHeight="1" spans="1:6">
      <c r="A12" s="103">
        <v>9</v>
      </c>
      <c r="B12" s="109" t="s">
        <v>197</v>
      </c>
      <c r="C12" s="104" t="s">
        <v>198</v>
      </c>
      <c r="D12" s="109">
        <f>137.37+280</f>
        <v>417.37</v>
      </c>
      <c r="E12" s="107" t="s">
        <v>199</v>
      </c>
      <c r="F12" s="105" t="s">
        <v>180</v>
      </c>
    </row>
    <row r="13" ht="30" customHeight="1" spans="1:6">
      <c r="A13" s="103">
        <v>10</v>
      </c>
      <c r="B13" s="109" t="s">
        <v>200</v>
      </c>
      <c r="C13" s="104" t="s">
        <v>201</v>
      </c>
      <c r="D13" s="109">
        <f>147+182</f>
        <v>329</v>
      </c>
      <c r="E13" s="107" t="s">
        <v>202</v>
      </c>
      <c r="F13" s="105" t="s">
        <v>180</v>
      </c>
    </row>
    <row r="14" ht="30" customHeight="1" spans="1:6">
      <c r="A14" s="103">
        <v>11</v>
      </c>
      <c r="B14" s="109" t="s">
        <v>203</v>
      </c>
      <c r="C14" s="104" t="s">
        <v>204</v>
      </c>
      <c r="D14" s="109">
        <v>81.97</v>
      </c>
      <c r="E14" s="103" t="s">
        <v>205</v>
      </c>
      <c r="F14" s="105" t="s">
        <v>180</v>
      </c>
    </row>
    <row r="15" ht="33" customHeight="1" spans="1:6">
      <c r="A15" s="103">
        <v>12</v>
      </c>
      <c r="B15" s="109" t="s">
        <v>206</v>
      </c>
      <c r="C15" s="104" t="s">
        <v>178</v>
      </c>
      <c r="D15" s="109">
        <v>336.49</v>
      </c>
      <c r="E15" s="103" t="s">
        <v>205</v>
      </c>
      <c r="F15" s="105" t="s">
        <v>180</v>
      </c>
    </row>
    <row r="16" ht="29" customHeight="1" spans="1:6">
      <c r="A16" s="103">
        <v>13</v>
      </c>
      <c r="B16" s="109" t="s">
        <v>207</v>
      </c>
      <c r="C16" s="104" t="s">
        <v>208</v>
      </c>
      <c r="D16" s="109">
        <f>940+1077</f>
        <v>2017</v>
      </c>
      <c r="E16" s="107" t="s">
        <v>209</v>
      </c>
      <c r="F16" s="105" t="s">
        <v>180</v>
      </c>
    </row>
    <row r="17" ht="42" customHeight="1" spans="1:6">
      <c r="A17" s="103">
        <v>14</v>
      </c>
      <c r="B17" s="109" t="s">
        <v>210</v>
      </c>
      <c r="C17" s="104" t="s">
        <v>211</v>
      </c>
      <c r="D17" s="109">
        <v>191.41</v>
      </c>
      <c r="E17" s="103" t="s">
        <v>205</v>
      </c>
      <c r="F17" s="105" t="s">
        <v>180</v>
      </c>
    </row>
    <row r="18" ht="30" customHeight="1" spans="1:7">
      <c r="A18" s="103">
        <v>15</v>
      </c>
      <c r="B18" s="107" t="s">
        <v>212</v>
      </c>
      <c r="C18" s="104" t="s">
        <v>213</v>
      </c>
      <c r="D18" s="107">
        <v>55.76</v>
      </c>
      <c r="E18" s="103" t="s">
        <v>214</v>
      </c>
      <c r="F18" s="105" t="s">
        <v>180</v>
      </c>
      <c r="G18" s="106"/>
    </row>
    <row r="19" ht="46" customHeight="1" spans="1:6">
      <c r="A19" s="103">
        <v>16</v>
      </c>
      <c r="B19" s="107" t="s">
        <v>215</v>
      </c>
      <c r="C19" s="104" t="s">
        <v>216</v>
      </c>
      <c r="D19" s="107">
        <f>200+202.14</f>
        <v>402.14</v>
      </c>
      <c r="E19" s="110" t="s">
        <v>217</v>
      </c>
      <c r="F19" s="111" t="s">
        <v>218</v>
      </c>
    </row>
    <row r="20" ht="30" customHeight="1" spans="1:7">
      <c r="A20" s="103">
        <v>17</v>
      </c>
      <c r="B20" s="107" t="s">
        <v>219</v>
      </c>
      <c r="C20" s="104" t="s">
        <v>220</v>
      </c>
      <c r="D20" s="107">
        <v>322.4</v>
      </c>
      <c r="E20" s="103" t="s">
        <v>214</v>
      </c>
      <c r="F20" s="111" t="s">
        <v>221</v>
      </c>
      <c r="G20" s="106"/>
    </row>
    <row r="21" ht="41" customHeight="1" spans="1:6">
      <c r="A21" s="103">
        <v>18</v>
      </c>
      <c r="B21" s="107" t="s">
        <v>222</v>
      </c>
      <c r="C21" s="104" t="s">
        <v>223</v>
      </c>
      <c r="D21" s="107">
        <f>200.55+52</f>
        <v>252.55</v>
      </c>
      <c r="E21" s="107" t="s">
        <v>224</v>
      </c>
      <c r="F21" s="111" t="s">
        <v>225</v>
      </c>
    </row>
    <row r="22" ht="48" customHeight="1" spans="1:6">
      <c r="A22" s="103">
        <v>19</v>
      </c>
      <c r="B22" s="107" t="s">
        <v>226</v>
      </c>
      <c r="C22" s="104" t="s">
        <v>227</v>
      </c>
      <c r="D22" s="107">
        <f>248.2+242.07</f>
        <v>490.27</v>
      </c>
      <c r="E22" s="107" t="s">
        <v>228</v>
      </c>
      <c r="F22" s="111" t="s">
        <v>218</v>
      </c>
    </row>
    <row r="23" ht="39" customHeight="1" spans="1:7">
      <c r="A23" s="103">
        <v>20</v>
      </c>
      <c r="B23" s="107" t="s">
        <v>229</v>
      </c>
      <c r="C23" s="104" t="s">
        <v>227</v>
      </c>
      <c r="D23" s="107">
        <v>141</v>
      </c>
      <c r="E23" s="103" t="s">
        <v>214</v>
      </c>
      <c r="F23" s="105" t="s">
        <v>180</v>
      </c>
      <c r="G23" s="108"/>
    </row>
    <row r="24" ht="30" customHeight="1" spans="1:6">
      <c r="A24" s="103">
        <v>21</v>
      </c>
      <c r="B24" s="107" t="s">
        <v>230</v>
      </c>
      <c r="C24" s="104" t="s">
        <v>220</v>
      </c>
      <c r="D24" s="107">
        <v>287.74</v>
      </c>
      <c r="E24" s="103" t="s">
        <v>214</v>
      </c>
      <c r="F24" s="105" t="s">
        <v>180</v>
      </c>
    </row>
    <row r="25" ht="30" customHeight="1" spans="1:6">
      <c r="A25" s="103">
        <v>22</v>
      </c>
      <c r="B25" s="107" t="s">
        <v>231</v>
      </c>
      <c r="C25" s="104" t="s">
        <v>232</v>
      </c>
      <c r="D25" s="107">
        <v>97.64</v>
      </c>
      <c r="E25" s="103" t="s">
        <v>214</v>
      </c>
      <c r="F25" s="105" t="s">
        <v>180</v>
      </c>
    </row>
    <row r="26" ht="30" customHeight="1" spans="1:6">
      <c r="A26" s="103">
        <v>23</v>
      </c>
      <c r="B26" s="107" t="s">
        <v>233</v>
      </c>
      <c r="C26" s="104" t="s">
        <v>234</v>
      </c>
      <c r="D26" s="107">
        <v>66.9</v>
      </c>
      <c r="E26" s="103" t="s">
        <v>214</v>
      </c>
      <c r="F26" s="105" t="s">
        <v>180</v>
      </c>
    </row>
    <row r="27" ht="30" customHeight="1" spans="1:6">
      <c r="A27" s="103">
        <v>24</v>
      </c>
      <c r="B27" s="107" t="s">
        <v>235</v>
      </c>
      <c r="C27" s="104" t="s">
        <v>236</v>
      </c>
      <c r="D27" s="107">
        <v>86.26</v>
      </c>
      <c r="E27" s="103" t="s">
        <v>214</v>
      </c>
      <c r="F27" s="105" t="s">
        <v>180</v>
      </c>
    </row>
    <row r="28" ht="30" customHeight="1" spans="1:7">
      <c r="A28" s="103">
        <v>25</v>
      </c>
      <c r="B28" s="107" t="s">
        <v>237</v>
      </c>
      <c r="C28" s="104" t="s">
        <v>238</v>
      </c>
      <c r="D28" s="107">
        <v>94.16</v>
      </c>
      <c r="E28" s="103" t="s">
        <v>214</v>
      </c>
      <c r="F28" s="105" t="s">
        <v>180</v>
      </c>
      <c r="G28" s="106"/>
    </row>
    <row r="29" ht="30" customHeight="1" spans="1:7">
      <c r="A29" s="103">
        <v>26</v>
      </c>
      <c r="B29" s="107" t="s">
        <v>239</v>
      </c>
      <c r="C29" s="104" t="s">
        <v>240</v>
      </c>
      <c r="D29" s="107">
        <v>50.34</v>
      </c>
      <c r="E29" s="103" t="s">
        <v>214</v>
      </c>
      <c r="F29" s="105" t="s">
        <v>180</v>
      </c>
      <c r="G29"/>
    </row>
    <row r="30" ht="30" customHeight="1" spans="1:6">
      <c r="A30" s="103">
        <v>27</v>
      </c>
      <c r="B30" s="107" t="s">
        <v>241</v>
      </c>
      <c r="C30" s="104" t="s">
        <v>242</v>
      </c>
      <c r="D30" s="107">
        <v>62.18</v>
      </c>
      <c r="E30" s="103" t="s">
        <v>214</v>
      </c>
      <c r="F30" s="105" t="s">
        <v>180</v>
      </c>
    </row>
    <row r="31" ht="30" customHeight="1" spans="1:6">
      <c r="A31" s="103">
        <v>28</v>
      </c>
      <c r="B31" s="107" t="s">
        <v>243</v>
      </c>
      <c r="C31" s="104" t="s">
        <v>242</v>
      </c>
      <c r="D31" s="107">
        <v>64.2</v>
      </c>
      <c r="E31" s="103" t="s">
        <v>214</v>
      </c>
      <c r="F31" s="105" t="s">
        <v>180</v>
      </c>
    </row>
    <row r="32" ht="30" customHeight="1" spans="1:6">
      <c r="A32" s="103">
        <v>29</v>
      </c>
      <c r="B32" s="107" t="s">
        <v>244</v>
      </c>
      <c r="C32" s="104" t="s">
        <v>245</v>
      </c>
      <c r="D32" s="107">
        <v>145.53</v>
      </c>
      <c r="E32" s="103" t="s">
        <v>214</v>
      </c>
      <c r="F32" s="105" t="s">
        <v>180</v>
      </c>
    </row>
    <row r="33" ht="30" customHeight="1" spans="1:6">
      <c r="A33" s="103">
        <v>30</v>
      </c>
      <c r="B33" s="107" t="s">
        <v>246</v>
      </c>
      <c r="C33" s="104" t="s">
        <v>227</v>
      </c>
      <c r="D33" s="107">
        <v>58.8</v>
      </c>
      <c r="E33" s="103" t="s">
        <v>214</v>
      </c>
      <c r="F33" s="105" t="s">
        <v>180</v>
      </c>
    </row>
    <row r="34" ht="30" customHeight="1" spans="1:7">
      <c r="A34" s="103">
        <v>31</v>
      </c>
      <c r="B34" s="107" t="s">
        <v>247</v>
      </c>
      <c r="C34" s="104" t="s">
        <v>248</v>
      </c>
      <c r="D34" s="107">
        <v>53.9</v>
      </c>
      <c r="E34" s="103" t="s">
        <v>214</v>
      </c>
      <c r="F34" s="105" t="s">
        <v>180</v>
      </c>
      <c r="G34" s="106"/>
    </row>
    <row r="35" ht="31" customHeight="1" spans="1:7">
      <c r="A35" s="103">
        <v>32</v>
      </c>
      <c r="B35" s="107" t="s">
        <v>249</v>
      </c>
      <c r="C35" s="104" t="s">
        <v>213</v>
      </c>
      <c r="D35" s="107">
        <v>50.4</v>
      </c>
      <c r="E35" s="103" t="s">
        <v>214</v>
      </c>
      <c r="F35" s="105" t="s">
        <v>180</v>
      </c>
      <c r="G35" s="106"/>
    </row>
    <row r="36" ht="30" customHeight="1" spans="1:7">
      <c r="A36" s="103">
        <v>33</v>
      </c>
      <c r="B36" s="107" t="s">
        <v>250</v>
      </c>
      <c r="C36" s="104" t="s">
        <v>251</v>
      </c>
      <c r="D36" s="107">
        <v>60.1</v>
      </c>
      <c r="E36" s="103" t="s">
        <v>214</v>
      </c>
      <c r="F36" s="105" t="s">
        <v>180</v>
      </c>
      <c r="G36" s="106"/>
    </row>
    <row r="37" ht="30" customHeight="1" spans="1:7">
      <c r="A37" s="103">
        <v>34</v>
      </c>
      <c r="B37" s="112" t="s">
        <v>252</v>
      </c>
      <c r="C37" s="104" t="s">
        <v>253</v>
      </c>
      <c r="D37" s="113">
        <v>522.25</v>
      </c>
      <c r="E37" s="103" t="s">
        <v>254</v>
      </c>
      <c r="F37" s="105" t="s">
        <v>180</v>
      </c>
      <c r="G37" s="106"/>
    </row>
    <row r="38" ht="30" customHeight="1" spans="1:7">
      <c r="A38" s="103">
        <v>35</v>
      </c>
      <c r="B38" s="107" t="s">
        <v>255</v>
      </c>
      <c r="C38" s="104" t="s">
        <v>256</v>
      </c>
      <c r="D38" s="107">
        <v>117</v>
      </c>
      <c r="E38" s="103" t="s">
        <v>257</v>
      </c>
      <c r="F38" s="105" t="s">
        <v>180</v>
      </c>
      <c r="G38" s="106"/>
    </row>
    <row r="39" ht="30" customHeight="1" spans="1:7">
      <c r="A39" s="103">
        <v>36</v>
      </c>
      <c r="B39" s="107" t="s">
        <v>258</v>
      </c>
      <c r="C39" s="104" t="s">
        <v>259</v>
      </c>
      <c r="D39" s="107">
        <v>56</v>
      </c>
      <c r="E39" s="103" t="s">
        <v>257</v>
      </c>
      <c r="F39" s="105" t="s">
        <v>180</v>
      </c>
      <c r="G39" s="106"/>
    </row>
    <row r="40" ht="30" customHeight="1" spans="1:7">
      <c r="A40" s="103">
        <v>37</v>
      </c>
      <c r="B40" s="107" t="s">
        <v>260</v>
      </c>
      <c r="C40" s="104" t="s">
        <v>261</v>
      </c>
      <c r="D40" s="107">
        <v>103.8</v>
      </c>
      <c r="E40" s="103" t="s">
        <v>257</v>
      </c>
      <c r="F40" s="105" t="s">
        <v>180</v>
      </c>
      <c r="G40" s="106"/>
    </row>
    <row r="41" ht="30" customHeight="1" spans="1:7">
      <c r="A41" s="103">
        <v>38</v>
      </c>
      <c r="B41" s="103" t="s">
        <v>262</v>
      </c>
      <c r="C41" s="104" t="s">
        <v>182</v>
      </c>
      <c r="D41" s="107">
        <v>59.64</v>
      </c>
      <c r="E41" s="103" t="s">
        <v>257</v>
      </c>
      <c r="F41" s="105" t="s">
        <v>180</v>
      </c>
      <c r="G41" s="106"/>
    </row>
    <row r="42" ht="30" customHeight="1" spans="1:7">
      <c r="A42" s="103">
        <v>39</v>
      </c>
      <c r="B42" s="107" t="s">
        <v>263</v>
      </c>
      <c r="C42" s="104" t="s">
        <v>264</v>
      </c>
      <c r="D42" s="107">
        <v>58.1</v>
      </c>
      <c r="E42" s="103" t="s">
        <v>257</v>
      </c>
      <c r="F42" s="105" t="s">
        <v>180</v>
      </c>
      <c r="G42"/>
    </row>
    <row r="43" ht="32" customHeight="1" spans="1:6">
      <c r="A43" s="103">
        <v>40</v>
      </c>
      <c r="B43" s="107" t="s">
        <v>265</v>
      </c>
      <c r="C43" s="104" t="s">
        <v>266</v>
      </c>
      <c r="D43" s="107">
        <v>50.9</v>
      </c>
      <c r="E43" s="103" t="s">
        <v>257</v>
      </c>
      <c r="F43" s="105" t="s">
        <v>180</v>
      </c>
    </row>
    <row r="44" ht="30" customHeight="1" spans="1:6">
      <c r="A44" s="103">
        <v>41</v>
      </c>
      <c r="B44" s="107" t="s">
        <v>267</v>
      </c>
      <c r="C44" s="104" t="s">
        <v>261</v>
      </c>
      <c r="D44" s="107">
        <v>346</v>
      </c>
      <c r="E44" s="103" t="s">
        <v>257</v>
      </c>
      <c r="F44" s="105" t="s">
        <v>180</v>
      </c>
    </row>
    <row r="45" ht="30" customHeight="1" spans="1:6">
      <c r="A45" s="103">
        <v>42</v>
      </c>
      <c r="B45" s="107" t="s">
        <v>268</v>
      </c>
      <c r="C45" s="104" t="s">
        <v>184</v>
      </c>
      <c r="D45" s="107">
        <f>570+1276</f>
        <v>1846</v>
      </c>
      <c r="E45" s="107" t="s">
        <v>269</v>
      </c>
      <c r="F45" s="105" t="s">
        <v>180</v>
      </c>
    </row>
    <row r="46" ht="30" customHeight="1" spans="1:6">
      <c r="A46" s="103">
        <v>43</v>
      </c>
      <c r="B46" s="107" t="s">
        <v>270</v>
      </c>
      <c r="C46" s="104" t="s">
        <v>271</v>
      </c>
      <c r="D46" s="107">
        <v>300</v>
      </c>
      <c r="E46" s="103" t="s">
        <v>257</v>
      </c>
      <c r="F46" s="105" t="s">
        <v>180</v>
      </c>
    </row>
    <row r="47" ht="30" customHeight="1" spans="1:6">
      <c r="A47" s="103">
        <v>44</v>
      </c>
      <c r="B47" s="107" t="s">
        <v>272</v>
      </c>
      <c r="C47" s="104" t="s">
        <v>259</v>
      </c>
      <c r="D47" s="107">
        <v>57.9</v>
      </c>
      <c r="E47" s="103" t="s">
        <v>257</v>
      </c>
      <c r="F47" s="105" t="s">
        <v>180</v>
      </c>
    </row>
    <row r="48" ht="30" customHeight="1" spans="1:6">
      <c r="A48" s="103">
        <v>45</v>
      </c>
      <c r="B48" s="107" t="s">
        <v>273</v>
      </c>
      <c r="C48" s="104" t="s">
        <v>274</v>
      </c>
      <c r="D48" s="107">
        <v>62</v>
      </c>
      <c r="E48" s="103" t="s">
        <v>257</v>
      </c>
      <c r="F48" s="105" t="s">
        <v>180</v>
      </c>
    </row>
    <row r="49" ht="30" customHeight="1" spans="1:6">
      <c r="A49" s="103">
        <v>46</v>
      </c>
      <c r="B49" s="103" t="s">
        <v>275</v>
      </c>
      <c r="C49" s="104" t="s">
        <v>276</v>
      </c>
      <c r="D49" s="107">
        <v>50</v>
      </c>
      <c r="E49" s="103" t="s">
        <v>257</v>
      </c>
      <c r="F49" s="105" t="s">
        <v>180</v>
      </c>
    </row>
    <row r="50" ht="30" customHeight="1" spans="1:7">
      <c r="A50" s="103">
        <v>47</v>
      </c>
      <c r="B50" s="107" t="s">
        <v>277</v>
      </c>
      <c r="C50" s="104" t="s">
        <v>278</v>
      </c>
      <c r="D50" s="107">
        <v>55.56</v>
      </c>
      <c r="E50" s="103" t="s">
        <v>257</v>
      </c>
      <c r="F50" s="105" t="s">
        <v>180</v>
      </c>
      <c r="G50" s="106"/>
    </row>
    <row r="51" ht="30" customHeight="1" spans="1:7">
      <c r="A51" s="103">
        <v>48</v>
      </c>
      <c r="B51" s="107" t="s">
        <v>279</v>
      </c>
      <c r="C51" s="104" t="s">
        <v>182</v>
      </c>
      <c r="D51" s="107">
        <v>96</v>
      </c>
      <c r="E51" s="103" t="s">
        <v>280</v>
      </c>
      <c r="F51" s="105" t="s">
        <v>180</v>
      </c>
      <c r="G51" s="108"/>
    </row>
    <row r="52" ht="30" customHeight="1" spans="1:6">
      <c r="A52" s="103">
        <v>49</v>
      </c>
      <c r="B52" s="107" t="s">
        <v>281</v>
      </c>
      <c r="C52" s="104" t="s">
        <v>282</v>
      </c>
      <c r="D52" s="107">
        <v>73.2</v>
      </c>
      <c r="E52" s="103" t="s">
        <v>280</v>
      </c>
      <c r="F52" s="105" t="s">
        <v>180</v>
      </c>
    </row>
    <row r="53" ht="55.5" customHeight="1" spans="1:7">
      <c r="A53" s="103">
        <v>50</v>
      </c>
      <c r="B53" s="107" t="s">
        <v>283</v>
      </c>
      <c r="C53" s="104" t="s">
        <v>208</v>
      </c>
      <c r="D53" s="107">
        <v>66</v>
      </c>
      <c r="E53" s="103" t="s">
        <v>280</v>
      </c>
      <c r="F53" s="105" t="s">
        <v>180</v>
      </c>
      <c r="G53" s="106"/>
    </row>
    <row r="54" ht="30" customHeight="1" spans="1:7">
      <c r="A54" s="103">
        <v>51</v>
      </c>
      <c r="B54" s="107" t="s">
        <v>284</v>
      </c>
      <c r="C54" s="104" t="s">
        <v>285</v>
      </c>
      <c r="D54" s="107">
        <v>60</v>
      </c>
      <c r="E54" s="103" t="s">
        <v>280</v>
      </c>
      <c r="F54" s="105" t="s">
        <v>180</v>
      </c>
      <c r="G54"/>
    </row>
    <row r="55" ht="30" customHeight="1" spans="1:6">
      <c r="A55" s="103">
        <v>52</v>
      </c>
      <c r="B55" s="107" t="s">
        <v>286</v>
      </c>
      <c r="C55" s="104" t="s">
        <v>287</v>
      </c>
      <c r="D55" s="107">
        <v>93.17</v>
      </c>
      <c r="E55" s="103" t="s">
        <v>280</v>
      </c>
      <c r="F55" s="105" t="s">
        <v>180</v>
      </c>
    </row>
    <row r="56" ht="30" customHeight="1" spans="1:6">
      <c r="A56" s="103">
        <v>53</v>
      </c>
      <c r="B56" s="107" t="s">
        <v>288</v>
      </c>
      <c r="C56" s="104" t="s">
        <v>289</v>
      </c>
      <c r="D56" s="107">
        <v>710</v>
      </c>
      <c r="E56" s="103" t="s">
        <v>290</v>
      </c>
      <c r="F56" s="105" t="s">
        <v>180</v>
      </c>
    </row>
    <row r="57" ht="30" customHeight="1" spans="1:6">
      <c r="A57" s="103">
        <v>54</v>
      </c>
      <c r="B57" s="107" t="s">
        <v>291</v>
      </c>
      <c r="C57" s="104" t="s">
        <v>292</v>
      </c>
      <c r="D57" s="107">
        <v>770</v>
      </c>
      <c r="E57" s="103" t="s">
        <v>290</v>
      </c>
      <c r="F57" s="105" t="s">
        <v>180</v>
      </c>
    </row>
    <row r="58" ht="30" customHeight="1" spans="1:6">
      <c r="A58" s="103">
        <v>55</v>
      </c>
      <c r="B58" s="107" t="s">
        <v>293</v>
      </c>
      <c r="C58" s="104" t="s">
        <v>276</v>
      </c>
      <c r="D58" s="107">
        <v>161</v>
      </c>
      <c r="E58" s="103" t="s">
        <v>290</v>
      </c>
      <c r="F58" s="105" t="s">
        <v>180</v>
      </c>
    </row>
    <row r="59" ht="30" customHeight="1" spans="1:7">
      <c r="A59" s="103">
        <v>56</v>
      </c>
      <c r="B59" s="107" t="s">
        <v>294</v>
      </c>
      <c r="C59" s="104" t="s">
        <v>184</v>
      </c>
      <c r="D59" s="107">
        <v>206</v>
      </c>
      <c r="E59" s="103" t="s">
        <v>290</v>
      </c>
      <c r="F59" s="105" t="s">
        <v>180</v>
      </c>
      <c r="G59" s="106"/>
    </row>
    <row r="60" ht="30" customHeight="1" spans="1:7">
      <c r="A60" s="103">
        <v>57</v>
      </c>
      <c r="B60" s="107" t="s">
        <v>295</v>
      </c>
      <c r="C60" s="104" t="s">
        <v>184</v>
      </c>
      <c r="D60" s="107">
        <v>163</v>
      </c>
      <c r="E60" s="103" t="s">
        <v>290</v>
      </c>
      <c r="F60" s="105" t="s">
        <v>180</v>
      </c>
      <c r="G60" s="108"/>
    </row>
    <row r="61" ht="30" customHeight="1" spans="1:6">
      <c r="A61" s="103">
        <v>58</v>
      </c>
      <c r="B61" s="107" t="s">
        <v>296</v>
      </c>
      <c r="C61" s="104" t="s">
        <v>282</v>
      </c>
      <c r="D61" s="107">
        <v>134</v>
      </c>
      <c r="E61" s="103" t="s">
        <v>290</v>
      </c>
      <c r="F61" s="105" t="s">
        <v>180</v>
      </c>
    </row>
    <row r="62" ht="42.75" customHeight="1" spans="1:6">
      <c r="A62" s="103">
        <v>59</v>
      </c>
      <c r="B62" s="107" t="s">
        <v>297</v>
      </c>
      <c r="C62" s="104" t="s">
        <v>298</v>
      </c>
      <c r="D62" s="107">
        <v>660</v>
      </c>
      <c r="E62" s="103" t="s">
        <v>290</v>
      </c>
      <c r="F62" s="105" t="s">
        <v>180</v>
      </c>
    </row>
    <row r="63" ht="30" customHeight="1" spans="1:6">
      <c r="A63" s="103">
        <v>60</v>
      </c>
      <c r="B63" s="107" t="s">
        <v>299</v>
      </c>
      <c r="C63" s="104" t="s">
        <v>193</v>
      </c>
      <c r="D63" s="107">
        <v>161</v>
      </c>
      <c r="E63" s="103" t="s">
        <v>290</v>
      </c>
      <c r="F63" s="105" t="s">
        <v>180</v>
      </c>
    </row>
    <row r="64" ht="30" customHeight="1" spans="1:7">
      <c r="A64" s="103">
        <v>61</v>
      </c>
      <c r="B64" s="107" t="s">
        <v>300</v>
      </c>
      <c r="C64" s="104" t="s">
        <v>301</v>
      </c>
      <c r="D64" s="107">
        <v>60</v>
      </c>
      <c r="E64" s="103" t="s">
        <v>290</v>
      </c>
      <c r="F64" s="105" t="s">
        <v>180</v>
      </c>
      <c r="G64" s="106"/>
    </row>
    <row r="65" ht="30" customHeight="1" spans="1:7">
      <c r="A65" s="103">
        <v>62</v>
      </c>
      <c r="B65" s="107" t="s">
        <v>302</v>
      </c>
      <c r="C65" s="104" t="s">
        <v>186</v>
      </c>
      <c r="D65" s="107">
        <v>90</v>
      </c>
      <c r="E65" s="103" t="s">
        <v>290</v>
      </c>
      <c r="F65" s="105" t="s">
        <v>180</v>
      </c>
      <c r="G65" s="108"/>
    </row>
    <row r="66" ht="30" customHeight="1" spans="1:6">
      <c r="A66" s="103">
        <v>63</v>
      </c>
      <c r="B66" s="107" t="s">
        <v>303</v>
      </c>
      <c r="C66" s="104" t="s">
        <v>304</v>
      </c>
      <c r="D66" s="107">
        <v>70</v>
      </c>
      <c r="E66" s="103" t="s">
        <v>290</v>
      </c>
      <c r="F66" s="105" t="s">
        <v>180</v>
      </c>
    </row>
    <row r="67" ht="30" customHeight="1" spans="1:6">
      <c r="A67" s="103">
        <v>64</v>
      </c>
      <c r="B67" s="107" t="s">
        <v>305</v>
      </c>
      <c r="C67" s="104" t="s">
        <v>188</v>
      </c>
      <c r="D67" s="107">
        <v>121</v>
      </c>
      <c r="E67" s="103" t="s">
        <v>290</v>
      </c>
      <c r="F67" s="105" t="s">
        <v>180</v>
      </c>
    </row>
    <row r="68" ht="30" customHeight="1" spans="1:7">
      <c r="A68" s="103">
        <v>65</v>
      </c>
      <c r="B68" s="107" t="s">
        <v>306</v>
      </c>
      <c r="C68" s="104" t="s">
        <v>307</v>
      </c>
      <c r="D68" s="114">
        <v>355.25</v>
      </c>
      <c r="E68" s="103" t="s">
        <v>308</v>
      </c>
      <c r="F68" s="105" t="s">
        <v>180</v>
      </c>
      <c r="G68" s="106"/>
    </row>
    <row r="69" ht="30" customHeight="1" spans="1:7">
      <c r="A69" s="103">
        <v>66</v>
      </c>
      <c r="B69" s="107" t="s">
        <v>309</v>
      </c>
      <c r="C69" s="104" t="s">
        <v>310</v>
      </c>
      <c r="D69" s="114">
        <v>360</v>
      </c>
      <c r="E69" s="103" t="s">
        <v>308</v>
      </c>
      <c r="F69" s="105" t="s">
        <v>180</v>
      </c>
      <c r="G69" s="108"/>
    </row>
    <row r="70" ht="30" customHeight="1" spans="1:6">
      <c r="A70" s="103">
        <v>67</v>
      </c>
      <c r="B70" s="107" t="s">
        <v>311</v>
      </c>
      <c r="C70" s="104" t="s">
        <v>312</v>
      </c>
      <c r="D70" s="114">
        <v>738.22</v>
      </c>
      <c r="E70" s="103" t="s">
        <v>308</v>
      </c>
      <c r="F70" s="105" t="s">
        <v>180</v>
      </c>
    </row>
    <row r="71" ht="40.5" customHeight="1" spans="1:6">
      <c r="A71" s="103">
        <v>68</v>
      </c>
      <c r="B71" s="107" t="s">
        <v>313</v>
      </c>
      <c r="C71" s="104" t="s">
        <v>314</v>
      </c>
      <c r="D71" s="114">
        <v>149.46</v>
      </c>
      <c r="E71" s="103" t="s">
        <v>308</v>
      </c>
      <c r="F71" s="105" t="s">
        <v>180</v>
      </c>
    </row>
    <row r="72" ht="30" customHeight="1" spans="1:6">
      <c r="A72" s="103">
        <v>69</v>
      </c>
      <c r="B72" s="107" t="s">
        <v>315</v>
      </c>
      <c r="C72" s="104" t="s">
        <v>316</v>
      </c>
      <c r="D72" s="114">
        <v>104.85</v>
      </c>
      <c r="E72" s="103" t="s">
        <v>308</v>
      </c>
      <c r="F72" s="105" t="s">
        <v>180</v>
      </c>
    </row>
    <row r="73" ht="30" customHeight="1" spans="1:7">
      <c r="A73" s="103">
        <v>70</v>
      </c>
      <c r="B73" s="107" t="s">
        <v>317</v>
      </c>
      <c r="C73" s="104" t="s">
        <v>242</v>
      </c>
      <c r="D73" s="114">
        <v>107.3</v>
      </c>
      <c r="E73" s="103" t="s">
        <v>308</v>
      </c>
      <c r="F73" s="105" t="s">
        <v>180</v>
      </c>
      <c r="G73" s="106"/>
    </row>
    <row r="74" ht="42.75" customHeight="1" spans="1:6">
      <c r="A74" s="103">
        <v>71</v>
      </c>
      <c r="B74" s="107" t="s">
        <v>318</v>
      </c>
      <c r="C74" s="104" t="s">
        <v>319</v>
      </c>
      <c r="D74" s="115">
        <f>1819.45+142.5</f>
        <v>1961.95</v>
      </c>
      <c r="E74" s="116" t="s">
        <v>320</v>
      </c>
      <c r="F74" s="111" t="s">
        <v>321</v>
      </c>
    </row>
    <row r="75" ht="30" customHeight="1" spans="1:6">
      <c r="A75" s="117" t="s">
        <v>167</v>
      </c>
      <c r="B75" s="118"/>
      <c r="C75" s="119" t="s">
        <v>168</v>
      </c>
      <c r="D75" s="120">
        <f>SUM(D4:D74)</f>
        <v>19972.89</v>
      </c>
      <c r="E75" s="121" t="s">
        <v>168</v>
      </c>
      <c r="F75" s="120" t="s">
        <v>168</v>
      </c>
    </row>
  </sheetData>
  <mergeCells count="7">
    <mergeCell ref="A1:F1"/>
    <mergeCell ref="E2:F2"/>
    <mergeCell ref="A75:B75"/>
    <mergeCell ref="A2:A3"/>
    <mergeCell ref="B2:B3"/>
    <mergeCell ref="C2:C3"/>
    <mergeCell ref="D2:D3"/>
  </mergeCells>
  <conditionalFormatting sqref="B4:B74">
    <cfRule type="duplicateValues" dxfId="0" priority="1"/>
  </conditionalFormatting>
  <printOptions horizontalCentered="1" verticalCentered="1"/>
  <pageMargins left="0.354166666666667" right="0.236111111111111" top="0.629861111111111" bottom="0.747916666666667" header="0.236111111111111" footer="0.1965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pane ySplit="3" topLeftCell="A4" activePane="bottomLeft" state="frozen"/>
      <selection/>
      <selection pane="bottomLeft" activeCell="C56" sqref="C56"/>
    </sheetView>
  </sheetViews>
  <sheetFormatPr defaultColWidth="8.725" defaultRowHeight="33" customHeight="1" outlineLevelCol="6"/>
  <cols>
    <col min="1" max="1" width="5.73333333333333" style="61" customWidth="1"/>
    <col min="2" max="2" width="25.6333333333333" style="61" customWidth="1"/>
    <col min="3" max="3" width="23.9083333333333" style="62" customWidth="1"/>
    <col min="4" max="4" width="9.40833333333333" style="61" customWidth="1"/>
    <col min="5" max="5" width="19.125" style="61" customWidth="1"/>
    <col min="6" max="6" width="25" style="63" customWidth="1"/>
    <col min="7" max="7" width="20" customWidth="1"/>
  </cols>
  <sheetData>
    <row r="1" ht="57" customHeight="1" spans="1:6">
      <c r="A1" s="4" t="s">
        <v>322</v>
      </c>
      <c r="B1" s="4"/>
      <c r="C1" s="4"/>
      <c r="D1" s="4"/>
      <c r="E1" s="4"/>
      <c r="F1" s="4"/>
    </row>
    <row r="2" customHeight="1" spans="1:6">
      <c r="A2" s="64" t="s">
        <v>323</v>
      </c>
      <c r="B2" s="65" t="s">
        <v>171</v>
      </c>
      <c r="C2" s="66" t="s">
        <v>324</v>
      </c>
      <c r="D2" s="67" t="s">
        <v>325</v>
      </c>
      <c r="E2" s="68" t="s">
        <v>326</v>
      </c>
      <c r="F2" s="68"/>
    </row>
    <row r="3" customHeight="1" spans="1:6">
      <c r="A3" s="64"/>
      <c r="B3" s="66"/>
      <c r="C3" s="66"/>
      <c r="D3" s="67"/>
      <c r="E3" s="67" t="s">
        <v>327</v>
      </c>
      <c r="F3" s="69" t="s">
        <v>328</v>
      </c>
    </row>
    <row r="4" customHeight="1" spans="1:6">
      <c r="A4" s="70">
        <v>1</v>
      </c>
      <c r="B4" s="71" t="s">
        <v>329</v>
      </c>
      <c r="C4" s="72" t="s">
        <v>330</v>
      </c>
      <c r="D4" s="73">
        <v>220</v>
      </c>
      <c r="E4" s="74" t="s">
        <v>331</v>
      </c>
      <c r="F4" s="41" t="s">
        <v>11</v>
      </c>
    </row>
    <row r="5" customHeight="1" spans="1:6">
      <c r="A5" s="70">
        <v>2</v>
      </c>
      <c r="B5" s="71" t="s">
        <v>332</v>
      </c>
      <c r="C5" s="72" t="s">
        <v>333</v>
      </c>
      <c r="D5" s="73">
        <v>173</v>
      </c>
      <c r="E5" s="74" t="s">
        <v>331</v>
      </c>
      <c r="F5" s="41" t="s">
        <v>11</v>
      </c>
    </row>
    <row r="6" customHeight="1" spans="1:6">
      <c r="A6" s="70">
        <v>3</v>
      </c>
      <c r="B6" s="71" t="s">
        <v>334</v>
      </c>
      <c r="C6" s="72" t="s">
        <v>335</v>
      </c>
      <c r="D6" s="73">
        <v>109</v>
      </c>
      <c r="E6" s="74" t="s">
        <v>331</v>
      </c>
      <c r="F6" s="41" t="s">
        <v>11</v>
      </c>
    </row>
    <row r="7" customHeight="1" spans="1:6">
      <c r="A7" s="70">
        <v>4</v>
      </c>
      <c r="B7" s="71" t="s">
        <v>336</v>
      </c>
      <c r="C7" s="72" t="s">
        <v>333</v>
      </c>
      <c r="D7" s="73">
        <v>136</v>
      </c>
      <c r="E7" s="74" t="s">
        <v>331</v>
      </c>
      <c r="F7" s="41" t="s">
        <v>11</v>
      </c>
    </row>
    <row r="8" customHeight="1" spans="1:6">
      <c r="A8" s="70">
        <v>5</v>
      </c>
      <c r="B8" s="71" t="s">
        <v>337</v>
      </c>
      <c r="C8" s="72" t="s">
        <v>338</v>
      </c>
      <c r="D8" s="73">
        <v>53</v>
      </c>
      <c r="E8" s="74" t="s">
        <v>331</v>
      </c>
      <c r="F8" s="41" t="s">
        <v>11</v>
      </c>
    </row>
    <row r="9" customHeight="1" spans="1:6">
      <c r="A9" s="70">
        <v>6</v>
      </c>
      <c r="B9" s="71" t="s">
        <v>339</v>
      </c>
      <c r="C9" s="72" t="s">
        <v>340</v>
      </c>
      <c r="D9" s="73">
        <v>133</v>
      </c>
      <c r="E9" s="74" t="s">
        <v>331</v>
      </c>
      <c r="F9" s="41" t="s">
        <v>11</v>
      </c>
    </row>
    <row r="10" customHeight="1" spans="1:6">
      <c r="A10" s="70">
        <v>7</v>
      </c>
      <c r="B10" s="71" t="s">
        <v>341</v>
      </c>
      <c r="C10" s="72" t="s">
        <v>342</v>
      </c>
      <c r="D10" s="73">
        <v>63</v>
      </c>
      <c r="E10" s="74" t="s">
        <v>331</v>
      </c>
      <c r="F10" s="41" t="s">
        <v>11</v>
      </c>
    </row>
    <row r="11" customHeight="1" spans="1:6">
      <c r="A11" s="70">
        <v>8</v>
      </c>
      <c r="B11" s="71" t="s">
        <v>343</v>
      </c>
      <c r="C11" s="72" t="s">
        <v>344</v>
      </c>
      <c r="D11" s="73">
        <v>450</v>
      </c>
      <c r="E11" s="74" t="s">
        <v>331</v>
      </c>
      <c r="F11" s="41" t="s">
        <v>11</v>
      </c>
    </row>
    <row r="12" customHeight="1" spans="1:6">
      <c r="A12" s="70">
        <v>9</v>
      </c>
      <c r="B12" s="71" t="s">
        <v>345</v>
      </c>
      <c r="C12" s="72" t="s">
        <v>346</v>
      </c>
      <c r="D12" s="73">
        <v>51</v>
      </c>
      <c r="E12" s="74" t="s">
        <v>331</v>
      </c>
      <c r="F12" s="41" t="s">
        <v>11</v>
      </c>
    </row>
    <row r="13" customHeight="1" spans="1:6">
      <c r="A13" s="70">
        <v>10</v>
      </c>
      <c r="B13" s="71" t="s">
        <v>347</v>
      </c>
      <c r="C13" s="72" t="s">
        <v>348</v>
      </c>
      <c r="D13" s="73">
        <v>56</v>
      </c>
      <c r="E13" s="74" t="s">
        <v>349</v>
      </c>
      <c r="F13" s="41" t="s">
        <v>11</v>
      </c>
    </row>
    <row r="14" customHeight="1" spans="1:6">
      <c r="A14" s="70">
        <v>11</v>
      </c>
      <c r="B14" s="71" t="s">
        <v>350</v>
      </c>
      <c r="C14" s="72" t="s">
        <v>351</v>
      </c>
      <c r="D14" s="73">
        <f>476+137</f>
        <v>613</v>
      </c>
      <c r="E14" s="75" t="s">
        <v>352</v>
      </c>
      <c r="F14" s="41" t="s">
        <v>11</v>
      </c>
    </row>
    <row r="15" customHeight="1" spans="1:6">
      <c r="A15" s="70">
        <v>12</v>
      </c>
      <c r="B15" s="71" t="s">
        <v>353</v>
      </c>
      <c r="C15" s="72" t="s">
        <v>354</v>
      </c>
      <c r="D15" s="73">
        <v>120</v>
      </c>
      <c r="E15" s="74" t="s">
        <v>349</v>
      </c>
      <c r="F15" s="41" t="s">
        <v>11</v>
      </c>
    </row>
    <row r="16" customHeight="1" spans="1:6">
      <c r="A16" s="70">
        <v>13</v>
      </c>
      <c r="B16" s="71" t="s">
        <v>355</v>
      </c>
      <c r="C16" s="72" t="s">
        <v>356</v>
      </c>
      <c r="D16" s="73">
        <v>125.5</v>
      </c>
      <c r="E16" s="74" t="s">
        <v>349</v>
      </c>
      <c r="F16" s="41" t="s">
        <v>11</v>
      </c>
    </row>
    <row r="17" customHeight="1" spans="1:6">
      <c r="A17" s="70">
        <v>14</v>
      </c>
      <c r="B17" s="71" t="s">
        <v>357</v>
      </c>
      <c r="C17" s="72" t="s">
        <v>358</v>
      </c>
      <c r="D17" s="73">
        <v>2476</v>
      </c>
      <c r="E17" s="74" t="s">
        <v>359</v>
      </c>
      <c r="F17" s="41" t="s">
        <v>11</v>
      </c>
    </row>
    <row r="18" customHeight="1" spans="1:6">
      <c r="A18" s="70">
        <v>15</v>
      </c>
      <c r="B18" s="71" t="s">
        <v>360</v>
      </c>
      <c r="C18" s="72" t="s">
        <v>361</v>
      </c>
      <c r="D18" s="73">
        <v>105</v>
      </c>
      <c r="E18" s="74" t="s">
        <v>362</v>
      </c>
      <c r="F18" s="41" t="s">
        <v>11</v>
      </c>
    </row>
    <row r="19" customHeight="1" spans="1:6">
      <c r="A19" s="70">
        <v>16</v>
      </c>
      <c r="B19" s="71" t="s">
        <v>363</v>
      </c>
      <c r="C19" s="72" t="s">
        <v>364</v>
      </c>
      <c r="D19" s="73">
        <f>210.97+56.27</f>
        <v>267.24</v>
      </c>
      <c r="E19" s="76" t="s">
        <v>365</v>
      </c>
      <c r="F19" s="41" t="s">
        <v>11</v>
      </c>
    </row>
    <row r="20" customHeight="1" spans="1:6">
      <c r="A20" s="70">
        <v>17</v>
      </c>
      <c r="B20" s="71" t="s">
        <v>366</v>
      </c>
      <c r="C20" s="72" t="s">
        <v>367</v>
      </c>
      <c r="D20" s="73">
        <v>192.66</v>
      </c>
      <c r="E20" s="74" t="s">
        <v>362</v>
      </c>
      <c r="F20" s="41" t="s">
        <v>11</v>
      </c>
    </row>
    <row r="21" customHeight="1" spans="1:6">
      <c r="A21" s="70">
        <v>18</v>
      </c>
      <c r="B21" s="71" t="s">
        <v>368</v>
      </c>
      <c r="C21" s="72" t="s">
        <v>369</v>
      </c>
      <c r="D21" s="73">
        <v>83.2</v>
      </c>
      <c r="E21" s="74" t="s">
        <v>362</v>
      </c>
      <c r="F21" s="41" t="s">
        <v>11</v>
      </c>
    </row>
    <row r="22" customHeight="1" spans="1:6">
      <c r="A22" s="70">
        <v>19</v>
      </c>
      <c r="B22" s="71" t="s">
        <v>370</v>
      </c>
      <c r="C22" s="72" t="s">
        <v>354</v>
      </c>
      <c r="D22" s="73">
        <v>159.72</v>
      </c>
      <c r="E22" s="74" t="s">
        <v>362</v>
      </c>
      <c r="F22" s="41" t="s">
        <v>11</v>
      </c>
    </row>
    <row r="23" customHeight="1" spans="1:6">
      <c r="A23" s="70">
        <v>20</v>
      </c>
      <c r="B23" s="71" t="s">
        <v>371</v>
      </c>
      <c r="C23" s="72" t="s">
        <v>372</v>
      </c>
      <c r="D23" s="73">
        <v>165.26</v>
      </c>
      <c r="E23" s="74" t="s">
        <v>362</v>
      </c>
      <c r="F23" s="41" t="s">
        <v>11</v>
      </c>
    </row>
    <row r="24" customHeight="1" spans="1:6">
      <c r="A24" s="70">
        <v>21</v>
      </c>
      <c r="B24" s="71" t="s">
        <v>373</v>
      </c>
      <c r="C24" s="72" t="s">
        <v>374</v>
      </c>
      <c r="D24" s="73">
        <v>244</v>
      </c>
      <c r="E24" s="74" t="s">
        <v>362</v>
      </c>
      <c r="F24" s="41" t="s">
        <v>11</v>
      </c>
    </row>
    <row r="25" ht="48" customHeight="1" spans="1:7">
      <c r="A25" s="70">
        <v>22</v>
      </c>
      <c r="B25" s="71" t="s">
        <v>375</v>
      </c>
      <c r="C25" s="72" t="s">
        <v>376</v>
      </c>
      <c r="D25" s="73">
        <f>718+114</f>
        <v>832</v>
      </c>
      <c r="E25" s="77" t="s">
        <v>377</v>
      </c>
      <c r="F25" s="53" t="s">
        <v>378</v>
      </c>
      <c r="G25" s="78"/>
    </row>
    <row r="26" customHeight="1" spans="1:6">
      <c r="A26" s="70">
        <v>23</v>
      </c>
      <c r="B26" s="71" t="s">
        <v>379</v>
      </c>
      <c r="C26" s="72" t="s">
        <v>380</v>
      </c>
      <c r="D26" s="79">
        <v>144</v>
      </c>
      <c r="E26" s="74" t="s">
        <v>381</v>
      </c>
      <c r="F26" s="41" t="s">
        <v>11</v>
      </c>
    </row>
    <row r="27" customHeight="1" spans="1:6">
      <c r="A27" s="70">
        <v>24</v>
      </c>
      <c r="B27" s="71" t="s">
        <v>382</v>
      </c>
      <c r="C27" s="72" t="s">
        <v>383</v>
      </c>
      <c r="D27" s="79">
        <v>58</v>
      </c>
      <c r="E27" s="74" t="s">
        <v>381</v>
      </c>
      <c r="F27" s="41" t="s">
        <v>11</v>
      </c>
    </row>
    <row r="28" customHeight="1" spans="1:6">
      <c r="A28" s="70">
        <v>25</v>
      </c>
      <c r="B28" s="71" t="s">
        <v>384</v>
      </c>
      <c r="C28" s="72" t="s">
        <v>385</v>
      </c>
      <c r="D28" s="73">
        <v>96</v>
      </c>
      <c r="E28" s="74" t="s">
        <v>386</v>
      </c>
      <c r="F28" s="41" t="s">
        <v>11</v>
      </c>
    </row>
    <row r="29" customHeight="1" spans="1:6">
      <c r="A29" s="70">
        <v>26</v>
      </c>
      <c r="B29" s="71" t="s">
        <v>387</v>
      </c>
      <c r="C29" s="72" t="s">
        <v>110</v>
      </c>
      <c r="D29" s="73">
        <v>215</v>
      </c>
      <c r="E29" s="74" t="s">
        <v>386</v>
      </c>
      <c r="F29" s="41" t="s">
        <v>11</v>
      </c>
    </row>
    <row r="30" customHeight="1" spans="1:6">
      <c r="A30" s="70">
        <v>27</v>
      </c>
      <c r="B30" s="71" t="s">
        <v>388</v>
      </c>
      <c r="C30" s="72" t="s">
        <v>389</v>
      </c>
      <c r="D30" s="73">
        <v>271</v>
      </c>
      <c r="E30" s="74" t="s">
        <v>386</v>
      </c>
      <c r="F30" s="41" t="s">
        <v>11</v>
      </c>
    </row>
    <row r="31" customHeight="1" spans="1:6">
      <c r="A31" s="70">
        <v>28</v>
      </c>
      <c r="B31" s="71" t="s">
        <v>390</v>
      </c>
      <c r="C31" s="72" t="s">
        <v>391</v>
      </c>
      <c r="D31" s="73">
        <v>156</v>
      </c>
      <c r="E31" s="74" t="s">
        <v>386</v>
      </c>
      <c r="F31" s="41" t="s">
        <v>11</v>
      </c>
    </row>
    <row r="32" customHeight="1" spans="1:6">
      <c r="A32" s="70">
        <v>29</v>
      </c>
      <c r="B32" s="71" t="s">
        <v>392</v>
      </c>
      <c r="C32" s="72" t="s">
        <v>393</v>
      </c>
      <c r="D32" s="73">
        <v>152</v>
      </c>
      <c r="E32" s="74" t="s">
        <v>386</v>
      </c>
      <c r="F32" s="41" t="s">
        <v>11</v>
      </c>
    </row>
    <row r="33" customHeight="1" spans="1:6">
      <c r="A33" s="70">
        <v>30</v>
      </c>
      <c r="B33" s="71" t="s">
        <v>394</v>
      </c>
      <c r="C33" s="72" t="s">
        <v>395</v>
      </c>
      <c r="D33" s="73">
        <v>205</v>
      </c>
      <c r="E33" s="74" t="s">
        <v>386</v>
      </c>
      <c r="F33" s="41" t="s">
        <v>11</v>
      </c>
    </row>
    <row r="34" customHeight="1" spans="1:6">
      <c r="A34" s="70">
        <v>31</v>
      </c>
      <c r="B34" s="71" t="s">
        <v>396</v>
      </c>
      <c r="C34" s="72" t="s">
        <v>385</v>
      </c>
      <c r="D34" s="73">
        <v>222.9</v>
      </c>
      <c r="E34" s="74" t="s">
        <v>386</v>
      </c>
      <c r="F34" s="41" t="s">
        <v>11</v>
      </c>
    </row>
    <row r="35" customHeight="1" spans="1:6">
      <c r="A35" s="70">
        <v>32</v>
      </c>
      <c r="B35" s="71" t="s">
        <v>397</v>
      </c>
      <c r="C35" s="72" t="s">
        <v>398</v>
      </c>
      <c r="D35" s="73">
        <v>156</v>
      </c>
      <c r="E35" s="74" t="s">
        <v>386</v>
      </c>
      <c r="F35" s="41" t="s">
        <v>11</v>
      </c>
    </row>
    <row r="36" customHeight="1" spans="1:6">
      <c r="A36" s="70">
        <v>33</v>
      </c>
      <c r="B36" s="71" t="s">
        <v>399</v>
      </c>
      <c r="C36" s="72" t="s">
        <v>400</v>
      </c>
      <c r="D36" s="73">
        <v>895</v>
      </c>
      <c r="E36" s="74" t="s">
        <v>386</v>
      </c>
      <c r="F36" s="41" t="s">
        <v>11</v>
      </c>
    </row>
    <row r="37" customHeight="1" spans="1:6">
      <c r="A37" s="70">
        <v>34</v>
      </c>
      <c r="B37" s="71" t="s">
        <v>401</v>
      </c>
      <c r="C37" s="72" t="s">
        <v>402</v>
      </c>
      <c r="D37" s="73">
        <v>100</v>
      </c>
      <c r="E37" s="74" t="s">
        <v>386</v>
      </c>
      <c r="F37" s="41" t="s">
        <v>11</v>
      </c>
    </row>
    <row r="38" customHeight="1" spans="1:6">
      <c r="A38" s="70">
        <v>35</v>
      </c>
      <c r="B38" s="71" t="s">
        <v>403</v>
      </c>
      <c r="C38" s="72" t="s">
        <v>404</v>
      </c>
      <c r="D38" s="73">
        <v>250.6</v>
      </c>
      <c r="E38" s="74" t="s">
        <v>386</v>
      </c>
      <c r="F38" s="41" t="s">
        <v>11</v>
      </c>
    </row>
    <row r="39" customHeight="1" spans="1:6">
      <c r="A39" s="70">
        <v>36</v>
      </c>
      <c r="B39" s="71" t="s">
        <v>405</v>
      </c>
      <c r="C39" s="72" t="s">
        <v>391</v>
      </c>
      <c r="D39" s="73">
        <f>160+213.23</f>
        <v>373.23</v>
      </c>
      <c r="E39" s="75" t="s">
        <v>406</v>
      </c>
      <c r="F39" s="41" t="s">
        <v>11</v>
      </c>
    </row>
    <row r="40" customHeight="1" spans="1:6">
      <c r="A40" s="70">
        <v>37</v>
      </c>
      <c r="B40" s="71" t="s">
        <v>407</v>
      </c>
      <c r="C40" s="72" t="s">
        <v>408</v>
      </c>
      <c r="D40" s="73">
        <v>111.42</v>
      </c>
      <c r="E40" s="74" t="s">
        <v>409</v>
      </c>
      <c r="F40" s="41" t="s">
        <v>11</v>
      </c>
    </row>
    <row r="41" customHeight="1" spans="1:6">
      <c r="A41" s="70">
        <v>38</v>
      </c>
      <c r="B41" s="71" t="s">
        <v>410</v>
      </c>
      <c r="C41" s="72" t="s">
        <v>411</v>
      </c>
      <c r="D41" s="73">
        <v>65</v>
      </c>
      <c r="E41" s="74" t="s">
        <v>412</v>
      </c>
      <c r="F41" s="41" t="s">
        <v>11</v>
      </c>
    </row>
    <row r="42" customHeight="1" spans="1:6">
      <c r="A42" s="70">
        <v>39</v>
      </c>
      <c r="B42" s="71" t="s">
        <v>413</v>
      </c>
      <c r="C42" s="72" t="s">
        <v>414</v>
      </c>
      <c r="D42" s="73">
        <v>178.9</v>
      </c>
      <c r="E42" s="74" t="s">
        <v>412</v>
      </c>
      <c r="F42" s="41" t="s">
        <v>11</v>
      </c>
    </row>
    <row r="43" customHeight="1" spans="1:6">
      <c r="A43" s="70">
        <v>40</v>
      </c>
      <c r="B43" s="71" t="s">
        <v>415</v>
      </c>
      <c r="C43" s="72" t="s">
        <v>416</v>
      </c>
      <c r="D43" s="73">
        <v>67.8</v>
      </c>
      <c r="E43" s="74" t="s">
        <v>412</v>
      </c>
      <c r="F43" s="41" t="s">
        <v>11</v>
      </c>
    </row>
    <row r="44" customHeight="1" spans="1:6">
      <c r="A44" s="70">
        <v>41</v>
      </c>
      <c r="B44" s="71" t="s">
        <v>417</v>
      </c>
      <c r="C44" s="72" t="s">
        <v>418</v>
      </c>
      <c r="D44" s="73">
        <v>105.9</v>
      </c>
      <c r="E44" s="74" t="s">
        <v>412</v>
      </c>
      <c r="F44" s="41" t="s">
        <v>11</v>
      </c>
    </row>
    <row r="45" customHeight="1" spans="1:6">
      <c r="A45" s="70">
        <v>42</v>
      </c>
      <c r="B45" s="71" t="s">
        <v>419</v>
      </c>
      <c r="C45" s="72" t="s">
        <v>333</v>
      </c>
      <c r="D45" s="73">
        <v>158.85</v>
      </c>
      <c r="E45" s="74" t="s">
        <v>412</v>
      </c>
      <c r="F45" s="41" t="s">
        <v>11</v>
      </c>
    </row>
    <row r="46" customHeight="1" spans="1:6">
      <c r="A46" s="70">
        <v>43</v>
      </c>
      <c r="B46" s="71" t="s">
        <v>420</v>
      </c>
      <c r="C46" s="72" t="s">
        <v>421</v>
      </c>
      <c r="D46" s="73">
        <v>61.1</v>
      </c>
      <c r="E46" s="74" t="s">
        <v>412</v>
      </c>
      <c r="F46" s="41" t="s">
        <v>11</v>
      </c>
    </row>
    <row r="47" customHeight="1" spans="1:6">
      <c r="A47" s="70">
        <v>44</v>
      </c>
      <c r="B47" s="71" t="s">
        <v>422</v>
      </c>
      <c r="C47" s="72" t="s">
        <v>414</v>
      </c>
      <c r="D47" s="73">
        <v>56.2</v>
      </c>
      <c r="E47" s="74" t="s">
        <v>412</v>
      </c>
      <c r="F47" s="41" t="s">
        <v>11</v>
      </c>
    </row>
    <row r="48" customHeight="1" spans="1:6">
      <c r="A48" s="70">
        <v>45</v>
      </c>
      <c r="B48" s="80" t="s">
        <v>423</v>
      </c>
      <c r="C48" s="72" t="s">
        <v>424</v>
      </c>
      <c r="D48" s="73">
        <v>62</v>
      </c>
      <c r="E48" s="74" t="s">
        <v>412</v>
      </c>
      <c r="F48" s="41" t="s">
        <v>11</v>
      </c>
    </row>
    <row r="49" customHeight="1" spans="1:6">
      <c r="A49" s="70">
        <v>46</v>
      </c>
      <c r="B49" s="71" t="s">
        <v>425</v>
      </c>
      <c r="C49" s="72" t="s">
        <v>426</v>
      </c>
      <c r="D49" s="73">
        <v>137.8</v>
      </c>
      <c r="E49" s="74" t="s">
        <v>412</v>
      </c>
      <c r="F49" s="41" t="s">
        <v>11</v>
      </c>
    </row>
    <row r="50" customHeight="1" spans="1:6">
      <c r="A50" s="81" t="s">
        <v>167</v>
      </c>
      <c r="B50" s="82"/>
      <c r="C50" s="83" t="s">
        <v>168</v>
      </c>
      <c r="D50" s="84">
        <f>SUM(D4:D49)</f>
        <v>11127.28</v>
      </c>
      <c r="E50" s="85" t="s">
        <v>168</v>
      </c>
      <c r="F50" s="86" t="s">
        <v>168</v>
      </c>
    </row>
    <row r="51" ht="58" customHeight="1" spans="1:4">
      <c r="A51" s="87"/>
      <c r="B51" s="88"/>
      <c r="C51" s="89"/>
      <c r="D51" s="88"/>
    </row>
  </sheetData>
  <mergeCells count="7">
    <mergeCell ref="A1:F1"/>
    <mergeCell ref="E2:F2"/>
    <mergeCell ref="A50:B50"/>
    <mergeCell ref="A2:A3"/>
    <mergeCell ref="B2:B3"/>
    <mergeCell ref="C2:C3"/>
    <mergeCell ref="D2:D3"/>
  </mergeCells>
  <conditionalFormatting sqref="B25">
    <cfRule type="duplicateValues" dxfId="0" priority="2"/>
  </conditionalFormatting>
  <conditionalFormatting sqref="B4:B24 B26:B49 B51:B1048576 A50">
    <cfRule type="duplicateValues" dxfId="0" priority="3"/>
  </conditionalFormatting>
  <conditionalFormatting sqref="B4:B49 B51:B1048576 A50">
    <cfRule type="duplicateValues" dxfId="1" priority="1"/>
  </conditionalFormatting>
  <pageMargins left="0.393055555555556" right="0.0388888888888889" top="0.786805555555556" bottom="0.865972222222222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opLeftCell="A22" workbookViewId="0">
      <selection activeCell="F120" sqref="F120"/>
    </sheetView>
  </sheetViews>
  <sheetFormatPr defaultColWidth="9" defaultRowHeight="31" customHeight="1" outlineLevelCol="7"/>
  <cols>
    <col min="1" max="1" width="5" style="25" customWidth="1"/>
    <col min="2" max="2" width="16.875" style="25" customWidth="1"/>
    <col min="3" max="3" width="21.5583333333333" style="26" customWidth="1"/>
    <col min="4" max="4" width="10.375" style="26" customWidth="1"/>
    <col min="5" max="5" width="20.125" style="25" customWidth="1"/>
    <col min="6" max="6" width="34.7583333333333" style="27" customWidth="1"/>
    <col min="7" max="7" width="28.5" style="28" customWidth="1"/>
    <col min="8" max="16384" width="9" style="28"/>
  </cols>
  <sheetData>
    <row r="1" ht="45" customHeight="1" spans="1:6">
      <c r="A1" s="29" t="s">
        <v>427</v>
      </c>
      <c r="B1" s="29"/>
      <c r="C1" s="29"/>
      <c r="D1" s="29"/>
      <c r="E1" s="29"/>
      <c r="F1" s="29"/>
    </row>
    <row r="2" s="24" customFormat="1" customHeight="1" spans="1:6">
      <c r="A2" s="30" t="s">
        <v>170</v>
      </c>
      <c r="B2" s="30" t="s">
        <v>171</v>
      </c>
      <c r="C2" s="31" t="s">
        <v>172</v>
      </c>
      <c r="D2" s="31" t="s">
        <v>173</v>
      </c>
      <c r="E2" s="32" t="s">
        <v>428</v>
      </c>
      <c r="F2" s="33"/>
    </row>
    <row r="3" s="24" customFormat="1" customHeight="1" spans="1:6">
      <c r="A3" s="34"/>
      <c r="B3" s="34"/>
      <c r="C3" s="35"/>
      <c r="D3" s="35"/>
      <c r="E3" s="36" t="s">
        <v>429</v>
      </c>
      <c r="F3" s="37" t="s">
        <v>430</v>
      </c>
    </row>
    <row r="4" customHeight="1" spans="1:6">
      <c r="A4" s="38">
        <v>1</v>
      </c>
      <c r="B4" s="38" t="s">
        <v>431</v>
      </c>
      <c r="C4" s="39" t="s">
        <v>432</v>
      </c>
      <c r="D4" s="40">
        <v>94.46</v>
      </c>
      <c r="E4" s="38" t="s">
        <v>433</v>
      </c>
      <c r="F4" s="41" t="s">
        <v>11</v>
      </c>
    </row>
    <row r="5" customHeight="1" spans="1:6">
      <c r="A5" s="38">
        <v>2</v>
      </c>
      <c r="B5" s="38" t="s">
        <v>434</v>
      </c>
      <c r="C5" s="39" t="s">
        <v>435</v>
      </c>
      <c r="D5" s="40">
        <v>126.4</v>
      </c>
      <c r="E5" s="38" t="s">
        <v>433</v>
      </c>
      <c r="F5" s="41" t="s">
        <v>11</v>
      </c>
    </row>
    <row r="6" customHeight="1" spans="1:6">
      <c r="A6" s="38">
        <v>3</v>
      </c>
      <c r="B6" s="38" t="s">
        <v>436</v>
      </c>
      <c r="C6" s="39" t="s">
        <v>418</v>
      </c>
      <c r="D6" s="40">
        <v>170.75</v>
      </c>
      <c r="E6" s="38" t="s">
        <v>433</v>
      </c>
      <c r="F6" s="41" t="s">
        <v>11</v>
      </c>
    </row>
    <row r="7" customHeight="1" spans="1:6">
      <c r="A7" s="38">
        <v>4</v>
      </c>
      <c r="B7" s="42" t="s">
        <v>437</v>
      </c>
      <c r="C7" s="39" t="s">
        <v>438</v>
      </c>
      <c r="D7" s="40">
        <v>434.19</v>
      </c>
      <c r="E7" s="38" t="s">
        <v>433</v>
      </c>
      <c r="F7" s="41" t="s">
        <v>11</v>
      </c>
    </row>
    <row r="8" customHeight="1" spans="1:6">
      <c r="A8" s="38">
        <v>5</v>
      </c>
      <c r="B8" s="38" t="s">
        <v>439</v>
      </c>
      <c r="C8" s="39" t="s">
        <v>418</v>
      </c>
      <c r="D8" s="40">
        <v>51.42</v>
      </c>
      <c r="E8" s="38" t="s">
        <v>433</v>
      </c>
      <c r="F8" s="41" t="s">
        <v>11</v>
      </c>
    </row>
    <row r="9" customHeight="1" spans="1:6">
      <c r="A9" s="38">
        <v>6</v>
      </c>
      <c r="B9" s="38" t="s">
        <v>440</v>
      </c>
      <c r="C9" s="39" t="s">
        <v>441</v>
      </c>
      <c r="D9" s="40">
        <v>66.7</v>
      </c>
      <c r="E9" s="38" t="s">
        <v>433</v>
      </c>
      <c r="F9" s="41" t="s">
        <v>11</v>
      </c>
    </row>
    <row r="10" customHeight="1" spans="1:6">
      <c r="A10" s="38">
        <v>7</v>
      </c>
      <c r="B10" s="38" t="s">
        <v>442</v>
      </c>
      <c r="C10" s="39" t="s">
        <v>443</v>
      </c>
      <c r="D10" s="40">
        <v>135.92</v>
      </c>
      <c r="E10" s="38" t="s">
        <v>433</v>
      </c>
      <c r="F10" s="41" t="s">
        <v>11</v>
      </c>
    </row>
    <row r="11" customHeight="1" spans="1:7">
      <c r="A11" s="38">
        <v>8</v>
      </c>
      <c r="B11" s="38" t="s">
        <v>444</v>
      </c>
      <c r="C11" s="39" t="s">
        <v>445</v>
      </c>
      <c r="D11" s="40">
        <v>92.63</v>
      </c>
      <c r="E11" s="38" t="s">
        <v>433</v>
      </c>
      <c r="F11" s="41" t="s">
        <v>11</v>
      </c>
      <c r="G11" s="43"/>
    </row>
    <row r="12" customHeight="1" spans="1:6">
      <c r="A12" s="38">
        <v>9</v>
      </c>
      <c r="B12" s="38" t="s">
        <v>446</v>
      </c>
      <c r="C12" s="39" t="s">
        <v>447</v>
      </c>
      <c r="D12" s="40">
        <v>234.97</v>
      </c>
      <c r="E12" s="38" t="s">
        <v>433</v>
      </c>
      <c r="F12" s="41" t="s">
        <v>11</v>
      </c>
    </row>
    <row r="13" customHeight="1" spans="1:6">
      <c r="A13" s="38">
        <v>10</v>
      </c>
      <c r="B13" s="38" t="s">
        <v>448</v>
      </c>
      <c r="C13" s="39" t="s">
        <v>449</v>
      </c>
      <c r="D13" s="40">
        <v>179.9</v>
      </c>
      <c r="E13" s="38" t="s">
        <v>433</v>
      </c>
      <c r="F13" s="41" t="s">
        <v>11</v>
      </c>
    </row>
    <row r="14" customHeight="1" spans="1:6">
      <c r="A14" s="38">
        <v>11</v>
      </c>
      <c r="B14" s="38" t="s">
        <v>450</v>
      </c>
      <c r="C14" s="44" t="s">
        <v>451</v>
      </c>
      <c r="D14" s="40">
        <v>77.6</v>
      </c>
      <c r="E14" s="38" t="s">
        <v>433</v>
      </c>
      <c r="F14" s="41" t="s">
        <v>11</v>
      </c>
    </row>
    <row r="15" customHeight="1" spans="1:6">
      <c r="A15" s="38">
        <v>12</v>
      </c>
      <c r="B15" s="38" t="s">
        <v>452</v>
      </c>
      <c r="C15" s="45"/>
      <c r="D15" s="40">
        <v>85.75</v>
      </c>
      <c r="E15" s="38" t="s">
        <v>433</v>
      </c>
      <c r="F15" s="41" t="s">
        <v>11</v>
      </c>
    </row>
    <row r="16" customHeight="1" spans="1:6">
      <c r="A16" s="38">
        <v>13</v>
      </c>
      <c r="B16" s="38" t="s">
        <v>453</v>
      </c>
      <c r="C16" s="39" t="s">
        <v>454</v>
      </c>
      <c r="D16" s="40">
        <v>88.09</v>
      </c>
      <c r="E16" s="38" t="s">
        <v>433</v>
      </c>
      <c r="F16" s="41" t="s">
        <v>11</v>
      </c>
    </row>
    <row r="17" customHeight="1" spans="1:7">
      <c r="A17" s="38">
        <v>14</v>
      </c>
      <c r="B17" s="38" t="s">
        <v>455</v>
      </c>
      <c r="C17" s="39" t="s">
        <v>456</v>
      </c>
      <c r="D17" s="40">
        <v>232.57</v>
      </c>
      <c r="E17" s="38" t="s">
        <v>433</v>
      </c>
      <c r="F17" s="41" t="s">
        <v>11</v>
      </c>
      <c r="G17" s="46"/>
    </row>
    <row r="18" customHeight="1" spans="1:6">
      <c r="A18" s="38">
        <v>15</v>
      </c>
      <c r="B18" s="38" t="s">
        <v>457</v>
      </c>
      <c r="C18" s="39" t="s">
        <v>458</v>
      </c>
      <c r="D18" s="40">
        <f>50.71+95.12</f>
        <v>145.83</v>
      </c>
      <c r="E18" s="47" t="s">
        <v>459</v>
      </c>
      <c r="F18" s="41" t="s">
        <v>11</v>
      </c>
    </row>
    <row r="19" customHeight="1" spans="1:6">
      <c r="A19" s="38">
        <v>16</v>
      </c>
      <c r="B19" s="42" t="s">
        <v>460</v>
      </c>
      <c r="C19" s="39" t="s">
        <v>461</v>
      </c>
      <c r="D19" s="40">
        <v>283.3</v>
      </c>
      <c r="E19" s="38" t="s">
        <v>433</v>
      </c>
      <c r="F19" s="41" t="s">
        <v>11</v>
      </c>
    </row>
    <row r="20" customHeight="1" spans="1:6">
      <c r="A20" s="38">
        <v>17</v>
      </c>
      <c r="B20" s="38" t="s">
        <v>462</v>
      </c>
      <c r="C20" s="39" t="s">
        <v>463</v>
      </c>
      <c r="D20" s="40">
        <v>117.51</v>
      </c>
      <c r="E20" s="38" t="s">
        <v>433</v>
      </c>
      <c r="F20" s="41" t="s">
        <v>11</v>
      </c>
    </row>
    <row r="21" customHeight="1" spans="1:6">
      <c r="A21" s="38">
        <v>18</v>
      </c>
      <c r="B21" s="38" t="s">
        <v>464</v>
      </c>
      <c r="C21" s="39" t="s">
        <v>465</v>
      </c>
      <c r="D21" s="40">
        <v>76.9</v>
      </c>
      <c r="E21" s="38" t="s">
        <v>433</v>
      </c>
      <c r="F21" s="41" t="s">
        <v>11</v>
      </c>
    </row>
    <row r="22" customHeight="1" spans="1:6">
      <c r="A22" s="38">
        <v>19</v>
      </c>
      <c r="B22" s="38" t="s">
        <v>466</v>
      </c>
      <c r="C22" s="39" t="s">
        <v>467</v>
      </c>
      <c r="D22" s="40">
        <v>51.94</v>
      </c>
      <c r="E22" s="38" t="s">
        <v>433</v>
      </c>
      <c r="F22" s="41" t="s">
        <v>11</v>
      </c>
    </row>
    <row r="23" customHeight="1" spans="1:6">
      <c r="A23" s="38">
        <v>20</v>
      </c>
      <c r="B23" s="42" t="s">
        <v>468</v>
      </c>
      <c r="C23" s="39" t="s">
        <v>469</v>
      </c>
      <c r="D23" s="40">
        <v>512.18</v>
      </c>
      <c r="E23" s="38" t="s">
        <v>433</v>
      </c>
      <c r="F23" s="41" t="s">
        <v>11</v>
      </c>
    </row>
    <row r="24" customHeight="1" spans="1:6">
      <c r="A24" s="38">
        <v>21</v>
      </c>
      <c r="B24" s="38" t="s">
        <v>470</v>
      </c>
      <c r="C24" s="39" t="s">
        <v>471</v>
      </c>
      <c r="D24" s="40">
        <v>51.48</v>
      </c>
      <c r="E24" s="38" t="s">
        <v>433</v>
      </c>
      <c r="F24" s="41" t="s">
        <v>11</v>
      </c>
    </row>
    <row r="25" customHeight="1" spans="1:6">
      <c r="A25" s="38">
        <v>22</v>
      </c>
      <c r="B25" s="38" t="s">
        <v>472</v>
      </c>
      <c r="C25" s="39" t="s">
        <v>473</v>
      </c>
      <c r="D25" s="40">
        <v>64.6</v>
      </c>
      <c r="E25" s="38" t="s">
        <v>433</v>
      </c>
      <c r="F25" s="41" t="s">
        <v>11</v>
      </c>
    </row>
    <row r="26" customHeight="1" spans="1:6">
      <c r="A26" s="38">
        <v>23</v>
      </c>
      <c r="B26" s="42" t="s">
        <v>474</v>
      </c>
      <c r="C26" s="39" t="s">
        <v>475</v>
      </c>
      <c r="D26" s="38">
        <v>285</v>
      </c>
      <c r="E26" s="38" t="s">
        <v>476</v>
      </c>
      <c r="F26" s="41" t="s">
        <v>11</v>
      </c>
    </row>
    <row r="27" customHeight="1" spans="1:6">
      <c r="A27" s="38">
        <v>24</v>
      </c>
      <c r="B27" s="48" t="s">
        <v>477</v>
      </c>
      <c r="C27" s="39" t="s">
        <v>478</v>
      </c>
      <c r="D27" s="38">
        <v>53</v>
      </c>
      <c r="E27" s="38" t="s">
        <v>476</v>
      </c>
      <c r="F27" s="41" t="s">
        <v>11</v>
      </c>
    </row>
    <row r="28" customHeight="1" spans="1:6">
      <c r="A28" s="38">
        <v>25</v>
      </c>
      <c r="B28" s="48" t="s">
        <v>479</v>
      </c>
      <c r="C28" s="39" t="s">
        <v>480</v>
      </c>
      <c r="D28" s="38">
        <v>177</v>
      </c>
      <c r="E28" s="38" t="s">
        <v>476</v>
      </c>
      <c r="F28" s="41" t="s">
        <v>11</v>
      </c>
    </row>
    <row r="29" customHeight="1" spans="1:6">
      <c r="A29" s="38">
        <v>26</v>
      </c>
      <c r="B29" s="42" t="s">
        <v>481</v>
      </c>
      <c r="C29" s="39" t="s">
        <v>482</v>
      </c>
      <c r="D29" s="38">
        <v>200</v>
      </c>
      <c r="E29" s="38" t="s">
        <v>476</v>
      </c>
      <c r="F29" s="41" t="s">
        <v>11</v>
      </c>
    </row>
    <row r="30" customHeight="1" spans="1:6">
      <c r="A30" s="38">
        <v>27</v>
      </c>
      <c r="B30" s="42" t="s">
        <v>483</v>
      </c>
      <c r="C30" s="39" t="s">
        <v>484</v>
      </c>
      <c r="D30" s="38">
        <v>350</v>
      </c>
      <c r="E30" s="38" t="s">
        <v>476</v>
      </c>
      <c r="F30" s="41" t="s">
        <v>11</v>
      </c>
    </row>
    <row r="31" customHeight="1" spans="1:6">
      <c r="A31" s="38">
        <v>28</v>
      </c>
      <c r="B31" s="42" t="s">
        <v>485</v>
      </c>
      <c r="C31" s="39" t="s">
        <v>486</v>
      </c>
      <c r="D31" s="38">
        <v>52</v>
      </c>
      <c r="E31" s="38" t="s">
        <v>476</v>
      </c>
      <c r="F31" s="41" t="s">
        <v>11</v>
      </c>
    </row>
    <row r="32" customHeight="1" spans="1:6">
      <c r="A32" s="38">
        <v>29</v>
      </c>
      <c r="B32" s="48" t="s">
        <v>487</v>
      </c>
      <c r="C32" s="39" t="s">
        <v>488</v>
      </c>
      <c r="D32" s="38">
        <v>480</v>
      </c>
      <c r="E32" s="38" t="s">
        <v>476</v>
      </c>
      <c r="F32" s="41" t="s">
        <v>11</v>
      </c>
    </row>
    <row r="33" customHeight="1" spans="1:6">
      <c r="A33" s="38">
        <v>30</v>
      </c>
      <c r="B33" s="48" t="s">
        <v>489</v>
      </c>
      <c r="C33" s="39" t="s">
        <v>490</v>
      </c>
      <c r="D33" s="38">
        <v>132</v>
      </c>
      <c r="E33" s="38" t="s">
        <v>476</v>
      </c>
      <c r="F33" s="41" t="s">
        <v>11</v>
      </c>
    </row>
    <row r="34" customHeight="1" spans="1:6">
      <c r="A34" s="38">
        <v>31</v>
      </c>
      <c r="B34" s="48" t="s">
        <v>491</v>
      </c>
      <c r="C34" s="39" t="s">
        <v>492</v>
      </c>
      <c r="D34" s="38">
        <v>59</v>
      </c>
      <c r="E34" s="38" t="s">
        <v>476</v>
      </c>
      <c r="F34" s="41" t="s">
        <v>11</v>
      </c>
    </row>
    <row r="35" customHeight="1" spans="1:6">
      <c r="A35" s="38">
        <v>32</v>
      </c>
      <c r="B35" s="42" t="s">
        <v>493</v>
      </c>
      <c r="C35" s="39" t="s">
        <v>494</v>
      </c>
      <c r="D35" s="38">
        <v>297</v>
      </c>
      <c r="E35" s="38" t="s">
        <v>476</v>
      </c>
      <c r="F35" s="41" t="s">
        <v>11</v>
      </c>
    </row>
    <row r="36" customHeight="1" spans="1:6">
      <c r="A36" s="38">
        <v>33</v>
      </c>
      <c r="B36" s="48" t="s">
        <v>495</v>
      </c>
      <c r="C36" s="39" t="s">
        <v>496</v>
      </c>
      <c r="D36" s="38">
        <v>63</v>
      </c>
      <c r="E36" s="38" t="s">
        <v>476</v>
      </c>
      <c r="F36" s="41" t="s">
        <v>11</v>
      </c>
    </row>
    <row r="37" customHeight="1" spans="1:6">
      <c r="A37" s="38">
        <v>34</v>
      </c>
      <c r="B37" s="48" t="s">
        <v>497</v>
      </c>
      <c r="C37" s="39" t="s">
        <v>492</v>
      </c>
      <c r="D37" s="38">
        <v>414</v>
      </c>
      <c r="E37" s="38" t="s">
        <v>476</v>
      </c>
      <c r="F37" s="41" t="s">
        <v>11</v>
      </c>
    </row>
    <row r="38" customHeight="1" spans="1:6">
      <c r="A38" s="38">
        <v>35</v>
      </c>
      <c r="B38" s="48" t="s">
        <v>498</v>
      </c>
      <c r="C38" s="39" t="s">
        <v>499</v>
      </c>
      <c r="D38" s="38">
        <v>66</v>
      </c>
      <c r="E38" s="38" t="s">
        <v>476</v>
      </c>
      <c r="F38" s="41" t="s">
        <v>11</v>
      </c>
    </row>
    <row r="39" customHeight="1" spans="1:6">
      <c r="A39" s="38">
        <v>36</v>
      </c>
      <c r="B39" s="42" t="s">
        <v>500</v>
      </c>
      <c r="C39" s="39" t="s">
        <v>501</v>
      </c>
      <c r="D39" s="38">
        <v>90</v>
      </c>
      <c r="E39" s="38" t="s">
        <v>476</v>
      </c>
      <c r="F39" s="41" t="s">
        <v>11</v>
      </c>
    </row>
    <row r="40" customHeight="1" spans="1:6">
      <c r="A40" s="38">
        <v>37</v>
      </c>
      <c r="B40" s="48" t="s">
        <v>502</v>
      </c>
      <c r="C40" s="39" t="s">
        <v>503</v>
      </c>
      <c r="D40" s="38">
        <v>114</v>
      </c>
      <c r="E40" s="38" t="s">
        <v>476</v>
      </c>
      <c r="F40" s="41" t="s">
        <v>11</v>
      </c>
    </row>
    <row r="41" customHeight="1" spans="1:7">
      <c r="A41" s="38">
        <v>38</v>
      </c>
      <c r="B41" s="42" t="s">
        <v>504</v>
      </c>
      <c r="C41" s="39" t="s">
        <v>505</v>
      </c>
      <c r="D41" s="38">
        <v>132</v>
      </c>
      <c r="E41" s="38" t="s">
        <v>476</v>
      </c>
      <c r="F41" s="41" t="s">
        <v>11</v>
      </c>
      <c r="G41" s="43"/>
    </row>
    <row r="42" customHeight="1" spans="1:6">
      <c r="A42" s="38">
        <v>39</v>
      </c>
      <c r="B42" s="42" t="s">
        <v>506</v>
      </c>
      <c r="C42" s="39" t="s">
        <v>507</v>
      </c>
      <c r="D42" s="38">
        <v>110</v>
      </c>
      <c r="E42" s="38" t="s">
        <v>476</v>
      </c>
      <c r="F42" s="41" t="s">
        <v>11</v>
      </c>
    </row>
    <row r="43" customHeight="1" spans="1:6">
      <c r="A43" s="38">
        <v>40</v>
      </c>
      <c r="B43" s="38" t="s">
        <v>508</v>
      </c>
      <c r="C43" s="39" t="s">
        <v>505</v>
      </c>
      <c r="D43" s="40">
        <v>675.59</v>
      </c>
      <c r="E43" s="38" t="s">
        <v>509</v>
      </c>
      <c r="F43" s="41" t="s">
        <v>11</v>
      </c>
    </row>
    <row r="44" customHeight="1" spans="1:6">
      <c r="A44" s="38">
        <v>41</v>
      </c>
      <c r="B44" s="38" t="s">
        <v>510</v>
      </c>
      <c r="C44" s="39" t="s">
        <v>511</v>
      </c>
      <c r="D44" s="40">
        <v>84.9</v>
      </c>
      <c r="E44" s="38" t="s">
        <v>509</v>
      </c>
      <c r="F44" s="41" t="s">
        <v>11</v>
      </c>
    </row>
    <row r="45" customHeight="1" spans="1:6">
      <c r="A45" s="38">
        <v>42</v>
      </c>
      <c r="B45" s="38" t="s">
        <v>512</v>
      </c>
      <c r="C45" s="39" t="s">
        <v>513</v>
      </c>
      <c r="D45" s="40">
        <v>252.81</v>
      </c>
      <c r="E45" s="38" t="s">
        <v>509</v>
      </c>
      <c r="F45" s="41" t="s">
        <v>11</v>
      </c>
    </row>
    <row r="46" customHeight="1" spans="1:6">
      <c r="A46" s="38">
        <v>43</v>
      </c>
      <c r="B46" s="38" t="s">
        <v>514</v>
      </c>
      <c r="C46" s="39" t="s">
        <v>505</v>
      </c>
      <c r="D46" s="40">
        <v>68.07</v>
      </c>
      <c r="E46" s="38" t="s">
        <v>509</v>
      </c>
      <c r="F46" s="41" t="s">
        <v>11</v>
      </c>
    </row>
    <row r="47" customHeight="1" spans="1:6">
      <c r="A47" s="38">
        <v>44</v>
      </c>
      <c r="B47" s="38" t="s">
        <v>515</v>
      </c>
      <c r="C47" s="39" t="s">
        <v>516</v>
      </c>
      <c r="D47" s="40">
        <v>160.83</v>
      </c>
      <c r="E47" s="38" t="s">
        <v>509</v>
      </c>
      <c r="F47" s="41" t="s">
        <v>11</v>
      </c>
    </row>
    <row r="48" customHeight="1" spans="1:6">
      <c r="A48" s="38">
        <v>45</v>
      </c>
      <c r="B48" s="38" t="s">
        <v>517</v>
      </c>
      <c r="C48" s="39" t="s">
        <v>518</v>
      </c>
      <c r="D48" s="40">
        <v>108.8</v>
      </c>
      <c r="E48" s="38" t="s">
        <v>509</v>
      </c>
      <c r="F48" s="41" t="s">
        <v>11</v>
      </c>
    </row>
    <row r="49" customHeight="1" spans="1:6">
      <c r="A49" s="38">
        <v>46</v>
      </c>
      <c r="B49" s="38" t="s">
        <v>519</v>
      </c>
      <c r="C49" s="39" t="s">
        <v>516</v>
      </c>
      <c r="D49" s="40">
        <v>111.83</v>
      </c>
      <c r="E49" s="38" t="s">
        <v>509</v>
      </c>
      <c r="F49" s="41" t="s">
        <v>11</v>
      </c>
    </row>
    <row r="50" customHeight="1" spans="1:6">
      <c r="A50" s="38">
        <v>47</v>
      </c>
      <c r="B50" s="38" t="s">
        <v>520</v>
      </c>
      <c r="C50" s="39" t="s">
        <v>521</v>
      </c>
      <c r="D50" s="40">
        <v>160.11</v>
      </c>
      <c r="E50" s="38" t="s">
        <v>509</v>
      </c>
      <c r="F50" s="41" t="s">
        <v>11</v>
      </c>
    </row>
    <row r="51" customHeight="1" spans="1:6">
      <c r="A51" s="38">
        <v>48</v>
      </c>
      <c r="B51" s="38" t="s">
        <v>522</v>
      </c>
      <c r="C51" s="39" t="s">
        <v>523</v>
      </c>
      <c r="D51" s="40">
        <v>136.14</v>
      </c>
      <c r="E51" s="38" t="s">
        <v>509</v>
      </c>
      <c r="F51" s="41" t="s">
        <v>11</v>
      </c>
    </row>
    <row r="52" customHeight="1" spans="1:6">
      <c r="A52" s="38">
        <v>49</v>
      </c>
      <c r="B52" s="38" t="s">
        <v>524</v>
      </c>
      <c r="C52" s="39" t="s">
        <v>525</v>
      </c>
      <c r="D52" s="40">
        <v>670.97</v>
      </c>
      <c r="E52" s="38" t="s">
        <v>509</v>
      </c>
      <c r="F52" s="41" t="s">
        <v>11</v>
      </c>
    </row>
    <row r="53" customHeight="1" spans="1:6">
      <c r="A53" s="38">
        <v>50</v>
      </c>
      <c r="B53" s="38" t="s">
        <v>526</v>
      </c>
      <c r="C53" s="44" t="s">
        <v>516</v>
      </c>
      <c r="D53" s="40">
        <v>146.11</v>
      </c>
      <c r="E53" s="38" t="s">
        <v>509</v>
      </c>
      <c r="F53" s="41" t="s">
        <v>11</v>
      </c>
    </row>
    <row r="54" customHeight="1" spans="1:6">
      <c r="A54" s="38">
        <v>51</v>
      </c>
      <c r="B54" s="38" t="s">
        <v>527</v>
      </c>
      <c r="C54" s="45"/>
      <c r="D54" s="40">
        <v>164.33</v>
      </c>
      <c r="E54" s="38" t="s">
        <v>509</v>
      </c>
      <c r="F54" s="41" t="s">
        <v>11</v>
      </c>
    </row>
    <row r="55" customHeight="1" spans="1:6">
      <c r="A55" s="38">
        <v>52</v>
      </c>
      <c r="B55" s="38" t="s">
        <v>528</v>
      </c>
      <c r="C55" s="39" t="s">
        <v>529</v>
      </c>
      <c r="D55" s="40">
        <v>114.3</v>
      </c>
      <c r="E55" s="38" t="s">
        <v>509</v>
      </c>
      <c r="F55" s="41" t="s">
        <v>11</v>
      </c>
    </row>
    <row r="56" customHeight="1" spans="1:7">
      <c r="A56" s="38">
        <v>53</v>
      </c>
      <c r="B56" s="38" t="s">
        <v>530</v>
      </c>
      <c r="C56" s="39" t="s">
        <v>486</v>
      </c>
      <c r="D56" s="40">
        <v>108.03</v>
      </c>
      <c r="E56" s="38" t="s">
        <v>509</v>
      </c>
      <c r="F56" s="41" t="s">
        <v>11</v>
      </c>
      <c r="G56" s="46"/>
    </row>
    <row r="57" customHeight="1" spans="1:7">
      <c r="A57" s="38">
        <v>54</v>
      </c>
      <c r="B57" s="42" t="s">
        <v>531</v>
      </c>
      <c r="C57" s="39" t="s">
        <v>532</v>
      </c>
      <c r="D57" s="49">
        <f>80.64+225.66</f>
        <v>306.3</v>
      </c>
      <c r="E57" s="50" t="s">
        <v>533</v>
      </c>
      <c r="F57" s="41" t="s">
        <v>11</v>
      </c>
      <c r="G57" s="25"/>
    </row>
    <row r="58" customHeight="1" spans="1:6">
      <c r="A58" s="38">
        <v>55</v>
      </c>
      <c r="B58" s="42" t="s">
        <v>534</v>
      </c>
      <c r="C58" s="39" t="s">
        <v>535</v>
      </c>
      <c r="D58" s="49">
        <f>73.59+127</f>
        <v>200.59</v>
      </c>
      <c r="E58" s="47" t="s">
        <v>536</v>
      </c>
      <c r="F58" s="41" t="s">
        <v>11</v>
      </c>
    </row>
    <row r="59" customHeight="1" spans="1:6">
      <c r="A59" s="38">
        <v>56</v>
      </c>
      <c r="B59" s="42" t="s">
        <v>537</v>
      </c>
      <c r="C59" s="39" t="s">
        <v>538</v>
      </c>
      <c r="D59" s="49">
        <v>52.9</v>
      </c>
      <c r="E59" s="38" t="s">
        <v>539</v>
      </c>
      <c r="F59" s="41" t="s">
        <v>11</v>
      </c>
    </row>
    <row r="60" customHeight="1" spans="1:6">
      <c r="A60" s="38">
        <v>57</v>
      </c>
      <c r="B60" s="42" t="s">
        <v>540</v>
      </c>
      <c r="C60" s="39" t="s">
        <v>541</v>
      </c>
      <c r="D60" s="49">
        <v>57.215</v>
      </c>
      <c r="E60" s="38" t="s">
        <v>539</v>
      </c>
      <c r="F60" s="41" t="s">
        <v>11</v>
      </c>
    </row>
    <row r="61" customHeight="1" spans="1:6">
      <c r="A61" s="38">
        <v>58</v>
      </c>
      <c r="B61" s="42" t="s">
        <v>542</v>
      </c>
      <c r="C61" s="39" t="s">
        <v>543</v>
      </c>
      <c r="D61" s="49">
        <v>51.19</v>
      </c>
      <c r="E61" s="38" t="s">
        <v>539</v>
      </c>
      <c r="F61" s="41" t="s">
        <v>11</v>
      </c>
    </row>
    <row r="62" customHeight="1" spans="1:6">
      <c r="A62" s="38">
        <v>59</v>
      </c>
      <c r="B62" s="42" t="s">
        <v>544</v>
      </c>
      <c r="C62" s="39" t="s">
        <v>545</v>
      </c>
      <c r="D62" s="49">
        <v>90.52</v>
      </c>
      <c r="E62" s="38" t="s">
        <v>539</v>
      </c>
      <c r="F62" s="41" t="s">
        <v>11</v>
      </c>
    </row>
    <row r="63" customHeight="1" spans="1:6">
      <c r="A63" s="38">
        <v>60</v>
      </c>
      <c r="B63" s="42" t="s">
        <v>546</v>
      </c>
      <c r="C63" s="39" t="s">
        <v>547</v>
      </c>
      <c r="D63" s="49">
        <v>281.92</v>
      </c>
      <c r="E63" s="38" t="s">
        <v>539</v>
      </c>
      <c r="F63" s="41" t="s">
        <v>11</v>
      </c>
    </row>
    <row r="64" customHeight="1" spans="1:6">
      <c r="A64" s="38">
        <v>61</v>
      </c>
      <c r="B64" s="42" t="s">
        <v>548</v>
      </c>
      <c r="C64" s="39" t="s">
        <v>549</v>
      </c>
      <c r="D64" s="49">
        <v>183.02</v>
      </c>
      <c r="E64" s="38" t="s">
        <v>539</v>
      </c>
      <c r="F64" s="41" t="s">
        <v>11</v>
      </c>
    </row>
    <row r="65" customHeight="1" spans="1:6">
      <c r="A65" s="38">
        <v>62</v>
      </c>
      <c r="B65" s="42" t="s">
        <v>550</v>
      </c>
      <c r="C65" s="39" t="s">
        <v>551</v>
      </c>
      <c r="D65" s="49">
        <v>97.14</v>
      </c>
      <c r="E65" s="38" t="s">
        <v>539</v>
      </c>
      <c r="F65" s="41" t="s">
        <v>11</v>
      </c>
    </row>
    <row r="66" customHeight="1" spans="1:6">
      <c r="A66" s="38">
        <v>63</v>
      </c>
      <c r="B66" s="42" t="s">
        <v>552</v>
      </c>
      <c r="C66" s="39" t="s">
        <v>553</v>
      </c>
      <c r="D66" s="49">
        <v>108.7</v>
      </c>
      <c r="E66" s="38" t="s">
        <v>539</v>
      </c>
      <c r="F66" s="41" t="s">
        <v>11</v>
      </c>
    </row>
    <row r="67" customHeight="1" spans="1:6">
      <c r="A67" s="38">
        <v>64</v>
      </c>
      <c r="B67" s="42" t="s">
        <v>554</v>
      </c>
      <c r="C67" s="39" t="s">
        <v>555</v>
      </c>
      <c r="D67" s="49">
        <v>91.3</v>
      </c>
      <c r="E67" s="38" t="s">
        <v>539</v>
      </c>
      <c r="F67" s="41" t="s">
        <v>11</v>
      </c>
    </row>
    <row r="68" customHeight="1" spans="1:6">
      <c r="A68" s="38">
        <v>65</v>
      </c>
      <c r="B68" s="42" t="s">
        <v>556</v>
      </c>
      <c r="C68" s="39" t="s">
        <v>557</v>
      </c>
      <c r="D68" s="49">
        <v>130.75</v>
      </c>
      <c r="E68" s="38" t="s">
        <v>539</v>
      </c>
      <c r="F68" s="41" t="s">
        <v>11</v>
      </c>
    </row>
    <row r="69" customHeight="1" spans="1:6">
      <c r="A69" s="38">
        <v>66</v>
      </c>
      <c r="B69" s="48" t="s">
        <v>558</v>
      </c>
      <c r="C69" s="39" t="s">
        <v>559</v>
      </c>
      <c r="D69" s="48">
        <v>108</v>
      </c>
      <c r="E69" s="38" t="s">
        <v>560</v>
      </c>
      <c r="F69" s="41" t="s">
        <v>11</v>
      </c>
    </row>
    <row r="70" customHeight="1" spans="1:6">
      <c r="A70" s="38">
        <v>67</v>
      </c>
      <c r="B70" s="48" t="s">
        <v>561</v>
      </c>
      <c r="C70" s="39" t="s">
        <v>562</v>
      </c>
      <c r="D70" s="48">
        <v>64.73</v>
      </c>
      <c r="E70" s="38" t="s">
        <v>560</v>
      </c>
      <c r="F70" s="41" t="s">
        <v>11</v>
      </c>
    </row>
    <row r="71" customHeight="1" spans="1:6">
      <c r="A71" s="38">
        <v>68</v>
      </c>
      <c r="B71" s="48" t="s">
        <v>563</v>
      </c>
      <c r="C71" s="39" t="s">
        <v>454</v>
      </c>
      <c r="D71" s="48">
        <v>56</v>
      </c>
      <c r="E71" s="38" t="s">
        <v>560</v>
      </c>
      <c r="F71" s="41" t="s">
        <v>11</v>
      </c>
    </row>
    <row r="72" customHeight="1" spans="1:6">
      <c r="A72" s="38">
        <v>69</v>
      </c>
      <c r="B72" s="48" t="s">
        <v>564</v>
      </c>
      <c r="C72" s="39" t="s">
        <v>565</v>
      </c>
      <c r="D72" s="48">
        <v>58</v>
      </c>
      <c r="E72" s="38" t="s">
        <v>560</v>
      </c>
      <c r="F72" s="41" t="s">
        <v>11</v>
      </c>
    </row>
    <row r="73" customHeight="1" spans="1:6">
      <c r="A73" s="38">
        <v>70</v>
      </c>
      <c r="B73" s="48" t="s">
        <v>566</v>
      </c>
      <c r="C73" s="39" t="s">
        <v>567</v>
      </c>
      <c r="D73" s="48">
        <v>68</v>
      </c>
      <c r="E73" s="38" t="s">
        <v>560</v>
      </c>
      <c r="F73" s="41" t="s">
        <v>11</v>
      </c>
    </row>
    <row r="74" customHeight="1" spans="1:6">
      <c r="A74" s="38">
        <v>71</v>
      </c>
      <c r="B74" s="48" t="s">
        <v>568</v>
      </c>
      <c r="C74" s="39" t="s">
        <v>569</v>
      </c>
      <c r="D74" s="48">
        <v>240</v>
      </c>
      <c r="E74" s="38" t="s">
        <v>560</v>
      </c>
      <c r="F74" s="41" t="s">
        <v>11</v>
      </c>
    </row>
    <row r="75" customHeight="1" spans="1:6">
      <c r="A75" s="38">
        <v>72</v>
      </c>
      <c r="B75" s="48" t="s">
        <v>570</v>
      </c>
      <c r="C75" s="39" t="s">
        <v>543</v>
      </c>
      <c r="D75" s="48">
        <f>430+493+66</f>
        <v>989</v>
      </c>
      <c r="E75" s="51" t="s">
        <v>571</v>
      </c>
      <c r="F75" s="41" t="s">
        <v>11</v>
      </c>
    </row>
    <row r="76" customHeight="1" spans="1:6">
      <c r="A76" s="38">
        <v>73</v>
      </c>
      <c r="B76" s="48" t="s">
        <v>572</v>
      </c>
      <c r="C76" s="44" t="s">
        <v>454</v>
      </c>
      <c r="D76" s="48">
        <v>53.69</v>
      </c>
      <c r="E76" s="38" t="s">
        <v>560</v>
      </c>
      <c r="F76" s="41" t="s">
        <v>11</v>
      </c>
    </row>
    <row r="77" ht="66" customHeight="1" spans="1:7">
      <c r="A77" s="38">
        <v>74</v>
      </c>
      <c r="B77" s="48" t="s">
        <v>573</v>
      </c>
      <c r="C77" s="44" t="s">
        <v>454</v>
      </c>
      <c r="D77" s="48">
        <v>323.7</v>
      </c>
      <c r="E77" s="38" t="s">
        <v>560</v>
      </c>
      <c r="F77" s="41" t="s">
        <v>11</v>
      </c>
      <c r="G77" s="43"/>
    </row>
    <row r="78" customHeight="1" spans="1:6">
      <c r="A78" s="38">
        <v>75</v>
      </c>
      <c r="B78" s="48" t="s">
        <v>574</v>
      </c>
      <c r="C78" s="44" t="s">
        <v>454</v>
      </c>
      <c r="D78" s="48">
        <v>80</v>
      </c>
      <c r="E78" s="38" t="s">
        <v>560</v>
      </c>
      <c r="F78" s="41" t="s">
        <v>11</v>
      </c>
    </row>
    <row r="79" customHeight="1" spans="1:6">
      <c r="A79" s="38">
        <v>76</v>
      </c>
      <c r="B79" s="48" t="s">
        <v>575</v>
      </c>
      <c r="C79" s="39" t="s">
        <v>576</v>
      </c>
      <c r="D79" s="48">
        <v>883.5</v>
      </c>
      <c r="E79" s="38" t="s">
        <v>577</v>
      </c>
      <c r="F79" s="41" t="s">
        <v>11</v>
      </c>
    </row>
    <row r="80" customHeight="1" spans="1:6">
      <c r="A80" s="38">
        <v>77</v>
      </c>
      <c r="B80" s="48" t="s">
        <v>578</v>
      </c>
      <c r="C80" s="39" t="s">
        <v>579</v>
      </c>
      <c r="D80" s="48">
        <v>168.32</v>
      </c>
      <c r="E80" s="38" t="s">
        <v>577</v>
      </c>
      <c r="F80" s="41" t="s">
        <v>11</v>
      </c>
    </row>
    <row r="81" customHeight="1" spans="1:6">
      <c r="A81" s="38">
        <v>78</v>
      </c>
      <c r="B81" s="48" t="s">
        <v>580</v>
      </c>
      <c r="C81" s="39" t="s">
        <v>581</v>
      </c>
      <c r="D81" s="48">
        <v>63.9</v>
      </c>
      <c r="E81" s="38" t="s">
        <v>577</v>
      </c>
      <c r="F81" s="41" t="s">
        <v>11</v>
      </c>
    </row>
    <row r="82" customHeight="1" spans="1:6">
      <c r="A82" s="38">
        <v>79</v>
      </c>
      <c r="B82" s="48" t="s">
        <v>582</v>
      </c>
      <c r="C82" s="39" t="s">
        <v>583</v>
      </c>
      <c r="D82" s="48">
        <v>54</v>
      </c>
      <c r="E82" s="38" t="s">
        <v>577</v>
      </c>
      <c r="F82" s="41" t="s">
        <v>11</v>
      </c>
    </row>
    <row r="83" customHeight="1" spans="1:6">
      <c r="A83" s="38">
        <v>80</v>
      </c>
      <c r="B83" s="48" t="s">
        <v>584</v>
      </c>
      <c r="C83" s="39" t="s">
        <v>585</v>
      </c>
      <c r="D83" s="48">
        <v>69</v>
      </c>
      <c r="E83" s="38" t="s">
        <v>577</v>
      </c>
      <c r="F83" s="41" t="s">
        <v>11</v>
      </c>
    </row>
    <row r="84" customHeight="1" spans="1:6">
      <c r="A84" s="38">
        <v>81</v>
      </c>
      <c r="B84" s="48" t="s">
        <v>586</v>
      </c>
      <c r="C84" s="39" t="s">
        <v>587</v>
      </c>
      <c r="D84" s="48">
        <v>106</v>
      </c>
      <c r="E84" s="38" t="s">
        <v>577</v>
      </c>
      <c r="F84" s="41" t="s">
        <v>11</v>
      </c>
    </row>
    <row r="85" customHeight="1" spans="1:6">
      <c r="A85" s="38">
        <v>82</v>
      </c>
      <c r="B85" s="48" t="s">
        <v>588</v>
      </c>
      <c r="C85" s="39" t="s">
        <v>589</v>
      </c>
      <c r="D85" s="48">
        <v>60.2</v>
      </c>
      <c r="E85" s="38" t="s">
        <v>577</v>
      </c>
      <c r="F85" s="41" t="s">
        <v>11</v>
      </c>
    </row>
    <row r="86" customHeight="1" spans="1:6">
      <c r="A86" s="38">
        <v>83</v>
      </c>
      <c r="B86" s="48" t="s">
        <v>590</v>
      </c>
      <c r="C86" s="39" t="s">
        <v>591</v>
      </c>
      <c r="D86" s="48">
        <v>246.14</v>
      </c>
      <c r="E86" s="38" t="s">
        <v>577</v>
      </c>
      <c r="F86" s="41" t="s">
        <v>11</v>
      </c>
    </row>
    <row r="87" customHeight="1" spans="1:6">
      <c r="A87" s="38">
        <v>84</v>
      </c>
      <c r="B87" s="48" t="s">
        <v>592</v>
      </c>
      <c r="C87" s="44" t="s">
        <v>593</v>
      </c>
      <c r="D87" s="48">
        <v>96</v>
      </c>
      <c r="E87" s="38" t="s">
        <v>577</v>
      </c>
      <c r="F87" s="41" t="s">
        <v>11</v>
      </c>
    </row>
    <row r="88" customHeight="1" spans="1:6">
      <c r="A88" s="38">
        <v>85</v>
      </c>
      <c r="B88" s="48" t="s">
        <v>594</v>
      </c>
      <c r="C88" s="45"/>
      <c r="D88" s="48">
        <f>58+58.67</f>
        <v>116.67</v>
      </c>
      <c r="E88" s="47" t="s">
        <v>595</v>
      </c>
      <c r="F88" s="41" t="s">
        <v>11</v>
      </c>
    </row>
    <row r="89" customHeight="1" spans="1:6">
      <c r="A89" s="38">
        <v>86</v>
      </c>
      <c r="B89" s="48" t="s">
        <v>596</v>
      </c>
      <c r="C89" s="39" t="s">
        <v>597</v>
      </c>
      <c r="D89" s="48">
        <f>126.55+491.2</f>
        <v>617.75</v>
      </c>
      <c r="E89" s="47" t="s">
        <v>598</v>
      </c>
      <c r="F89" s="41" t="s">
        <v>11</v>
      </c>
    </row>
    <row r="90" customHeight="1" spans="1:6">
      <c r="A90" s="38">
        <v>87</v>
      </c>
      <c r="B90" s="48" t="s">
        <v>599</v>
      </c>
      <c r="C90" s="39" t="s">
        <v>494</v>
      </c>
      <c r="D90" s="48">
        <v>140.5</v>
      </c>
      <c r="E90" s="38" t="s">
        <v>577</v>
      </c>
      <c r="F90" s="41" t="s">
        <v>11</v>
      </c>
    </row>
    <row r="91" customHeight="1" spans="1:6">
      <c r="A91" s="38">
        <v>88</v>
      </c>
      <c r="B91" s="48" t="s">
        <v>600</v>
      </c>
      <c r="C91" s="39" t="s">
        <v>480</v>
      </c>
      <c r="D91" s="48">
        <v>389.97</v>
      </c>
      <c r="E91" s="38" t="s">
        <v>577</v>
      </c>
      <c r="F91" s="41" t="s">
        <v>11</v>
      </c>
    </row>
    <row r="92" customHeight="1" spans="1:6">
      <c r="A92" s="38">
        <v>89</v>
      </c>
      <c r="B92" s="48" t="s">
        <v>601</v>
      </c>
      <c r="C92" s="39" t="s">
        <v>602</v>
      </c>
      <c r="D92" s="48">
        <v>169.84</v>
      </c>
      <c r="E92" s="38" t="s">
        <v>577</v>
      </c>
      <c r="F92" s="41" t="s">
        <v>11</v>
      </c>
    </row>
    <row r="93" customHeight="1" spans="1:6">
      <c r="A93" s="38">
        <v>90</v>
      </c>
      <c r="B93" s="48" t="s">
        <v>603</v>
      </c>
      <c r="C93" s="39" t="s">
        <v>589</v>
      </c>
      <c r="D93" s="48">
        <v>238.63</v>
      </c>
      <c r="E93" s="38" t="s">
        <v>577</v>
      </c>
      <c r="F93" s="41" t="s">
        <v>11</v>
      </c>
    </row>
    <row r="94" customHeight="1" spans="1:6">
      <c r="A94" s="38">
        <v>91</v>
      </c>
      <c r="B94" s="48" t="s">
        <v>604</v>
      </c>
      <c r="C94" s="39" t="s">
        <v>605</v>
      </c>
      <c r="D94" s="48">
        <v>68.4</v>
      </c>
      <c r="E94" s="38" t="s">
        <v>577</v>
      </c>
      <c r="F94" s="41" t="s">
        <v>11</v>
      </c>
    </row>
    <row r="95" customHeight="1" spans="1:6">
      <c r="A95" s="38">
        <v>92</v>
      </c>
      <c r="B95" s="48" t="s">
        <v>606</v>
      </c>
      <c r="C95" s="39" t="s">
        <v>607</v>
      </c>
      <c r="D95" s="48">
        <v>110.75</v>
      </c>
      <c r="E95" s="38" t="s">
        <v>577</v>
      </c>
      <c r="F95" s="41" t="s">
        <v>11</v>
      </c>
    </row>
    <row r="96" customHeight="1" spans="1:6">
      <c r="A96" s="38">
        <v>93</v>
      </c>
      <c r="B96" s="48" t="s">
        <v>608</v>
      </c>
      <c r="C96" s="39" t="s">
        <v>609</v>
      </c>
      <c r="D96" s="48">
        <v>54.9</v>
      </c>
      <c r="E96" s="38" t="s">
        <v>577</v>
      </c>
      <c r="F96" s="41" t="s">
        <v>11</v>
      </c>
    </row>
    <row r="97" customHeight="1" spans="1:6">
      <c r="A97" s="38">
        <v>94</v>
      </c>
      <c r="B97" s="48" t="s">
        <v>610</v>
      </c>
      <c r="C97" s="39" t="s">
        <v>611</v>
      </c>
      <c r="D97" s="48">
        <v>316.2</v>
      </c>
      <c r="E97" s="38" t="s">
        <v>577</v>
      </c>
      <c r="F97" s="41" t="s">
        <v>11</v>
      </c>
    </row>
    <row r="98" customHeight="1" spans="1:6">
      <c r="A98" s="38">
        <v>95</v>
      </c>
      <c r="B98" s="48" t="s">
        <v>612</v>
      </c>
      <c r="C98" s="39" t="s">
        <v>553</v>
      </c>
      <c r="D98" s="48">
        <v>62.38</v>
      </c>
      <c r="E98" s="38" t="s">
        <v>577</v>
      </c>
      <c r="F98" s="41" t="s">
        <v>11</v>
      </c>
    </row>
    <row r="99" customHeight="1" spans="1:7">
      <c r="A99" s="38">
        <v>96</v>
      </c>
      <c r="B99" s="48" t="s">
        <v>613</v>
      </c>
      <c r="C99" s="39" t="s">
        <v>543</v>
      </c>
      <c r="D99" s="48">
        <v>69.5</v>
      </c>
      <c r="E99" s="38" t="s">
        <v>577</v>
      </c>
      <c r="F99" s="41" t="s">
        <v>11</v>
      </c>
      <c r="G99" s="46"/>
    </row>
    <row r="100" customHeight="1" spans="1:6">
      <c r="A100" s="38">
        <v>97</v>
      </c>
      <c r="B100" s="48" t="s">
        <v>614</v>
      </c>
      <c r="C100" s="39" t="s">
        <v>615</v>
      </c>
      <c r="D100" s="48">
        <v>62.86</v>
      </c>
      <c r="E100" s="38" t="s">
        <v>616</v>
      </c>
      <c r="F100" s="41" t="s">
        <v>11</v>
      </c>
    </row>
    <row r="101" customHeight="1" spans="1:6">
      <c r="A101" s="38">
        <v>98</v>
      </c>
      <c r="B101" s="48" t="s">
        <v>617</v>
      </c>
      <c r="C101" s="39" t="s">
        <v>618</v>
      </c>
      <c r="D101" s="48">
        <v>74</v>
      </c>
      <c r="E101" s="38" t="s">
        <v>616</v>
      </c>
      <c r="F101" s="41" t="s">
        <v>11</v>
      </c>
    </row>
    <row r="102" customHeight="1" spans="1:6">
      <c r="A102" s="38">
        <v>99</v>
      </c>
      <c r="B102" s="48" t="s">
        <v>619</v>
      </c>
      <c r="C102" s="39" t="s">
        <v>620</v>
      </c>
      <c r="D102" s="48">
        <v>100.86</v>
      </c>
      <c r="E102" s="38" t="s">
        <v>616</v>
      </c>
      <c r="F102" s="41" t="s">
        <v>11</v>
      </c>
    </row>
    <row r="103" ht="55" customHeight="1" spans="1:6">
      <c r="A103" s="38">
        <v>100</v>
      </c>
      <c r="B103" s="52" t="s">
        <v>621</v>
      </c>
      <c r="C103" s="39" t="s">
        <v>465</v>
      </c>
      <c r="D103" s="48">
        <v>967.09</v>
      </c>
      <c r="E103" s="38" t="s">
        <v>616</v>
      </c>
      <c r="F103" s="53" t="s">
        <v>622</v>
      </c>
    </row>
    <row r="104" ht="56" customHeight="1" spans="1:6">
      <c r="A104" s="38">
        <v>101</v>
      </c>
      <c r="B104" s="52" t="s">
        <v>623</v>
      </c>
      <c r="C104" s="39" t="s">
        <v>624</v>
      </c>
      <c r="D104" s="48">
        <v>494.16</v>
      </c>
      <c r="E104" s="38" t="s">
        <v>616</v>
      </c>
      <c r="F104" s="53" t="s">
        <v>625</v>
      </c>
    </row>
    <row r="105" ht="44" customHeight="1" spans="1:6">
      <c r="A105" s="38">
        <v>102</v>
      </c>
      <c r="B105" s="52" t="s">
        <v>626</v>
      </c>
      <c r="C105" s="39" t="s">
        <v>627</v>
      </c>
      <c r="D105" s="48">
        <v>146.75</v>
      </c>
      <c r="E105" s="38" t="s">
        <v>616</v>
      </c>
      <c r="F105" s="53" t="s">
        <v>628</v>
      </c>
    </row>
    <row r="106" ht="44" customHeight="1" spans="1:6">
      <c r="A106" s="38">
        <v>103</v>
      </c>
      <c r="B106" s="52" t="s">
        <v>629</v>
      </c>
      <c r="C106" s="39" t="s">
        <v>630</v>
      </c>
      <c r="D106" s="48">
        <v>380.47</v>
      </c>
      <c r="E106" s="38" t="s">
        <v>616</v>
      </c>
      <c r="F106" s="53" t="s">
        <v>622</v>
      </c>
    </row>
    <row r="107" ht="44" customHeight="1" spans="1:6">
      <c r="A107" s="38">
        <v>104</v>
      </c>
      <c r="B107" s="52" t="s">
        <v>631</v>
      </c>
      <c r="C107" s="39" t="s">
        <v>632</v>
      </c>
      <c r="D107" s="48">
        <v>457.67</v>
      </c>
      <c r="E107" s="38" t="s">
        <v>616</v>
      </c>
      <c r="F107" s="53" t="s">
        <v>622</v>
      </c>
    </row>
    <row r="108" ht="44" customHeight="1" spans="1:8">
      <c r="A108" s="38">
        <v>105</v>
      </c>
      <c r="B108" s="52" t="s">
        <v>633</v>
      </c>
      <c r="C108" s="39" t="s">
        <v>634</v>
      </c>
      <c r="D108" s="48">
        <f>110+215.26+111.83</f>
        <v>437.09</v>
      </c>
      <c r="E108" s="54" t="s">
        <v>635</v>
      </c>
      <c r="F108" s="53" t="s">
        <v>636</v>
      </c>
      <c r="G108" s="54"/>
      <c r="H108" s="55"/>
    </row>
    <row r="109" customHeight="1" spans="1:6">
      <c r="A109" s="38">
        <v>106</v>
      </c>
      <c r="B109" s="42" t="s">
        <v>637</v>
      </c>
      <c r="C109" s="39" t="s">
        <v>638</v>
      </c>
      <c r="D109" s="48">
        <v>100</v>
      </c>
      <c r="E109" s="38" t="s">
        <v>639</v>
      </c>
      <c r="F109" s="41" t="s">
        <v>11</v>
      </c>
    </row>
    <row r="110" customHeight="1" spans="1:6">
      <c r="A110" s="38">
        <v>107</v>
      </c>
      <c r="B110" s="42" t="s">
        <v>640</v>
      </c>
      <c r="C110" s="39" t="s">
        <v>641</v>
      </c>
      <c r="D110" s="42">
        <v>55</v>
      </c>
      <c r="E110" s="38" t="s">
        <v>639</v>
      </c>
      <c r="F110" s="41" t="s">
        <v>11</v>
      </c>
    </row>
    <row r="111" customHeight="1" spans="1:6">
      <c r="A111" s="38">
        <v>108</v>
      </c>
      <c r="B111" s="42" t="s">
        <v>642</v>
      </c>
      <c r="C111" s="39" t="s">
        <v>643</v>
      </c>
      <c r="D111" s="42">
        <v>80.85</v>
      </c>
      <c r="E111" s="38" t="s">
        <v>639</v>
      </c>
      <c r="F111" s="41" t="s">
        <v>11</v>
      </c>
    </row>
    <row r="112" customHeight="1" spans="1:6">
      <c r="A112" s="38">
        <v>109</v>
      </c>
      <c r="B112" s="42" t="s">
        <v>644</v>
      </c>
      <c r="C112" s="39" t="s">
        <v>645</v>
      </c>
      <c r="D112" s="42">
        <v>57.9</v>
      </c>
      <c r="E112" s="38" t="s">
        <v>639</v>
      </c>
      <c r="F112" s="41" t="s">
        <v>11</v>
      </c>
    </row>
    <row r="113" customHeight="1" spans="1:6">
      <c r="A113" s="38">
        <v>110</v>
      </c>
      <c r="B113" s="42" t="s">
        <v>646</v>
      </c>
      <c r="C113" s="39" t="s">
        <v>647</v>
      </c>
      <c r="D113" s="42">
        <v>55.6</v>
      </c>
      <c r="E113" s="38" t="s">
        <v>639</v>
      </c>
      <c r="F113" s="41" t="s">
        <v>11</v>
      </c>
    </row>
    <row r="114" customHeight="1" spans="1:6">
      <c r="A114" s="38">
        <v>111</v>
      </c>
      <c r="B114" s="42" t="s">
        <v>648</v>
      </c>
      <c r="C114" s="39" t="s">
        <v>649</v>
      </c>
      <c r="D114" s="42">
        <v>101</v>
      </c>
      <c r="E114" s="38" t="s">
        <v>639</v>
      </c>
      <c r="F114" s="41" t="s">
        <v>11</v>
      </c>
    </row>
    <row r="115" customHeight="1" spans="1:6">
      <c r="A115" s="38">
        <v>112</v>
      </c>
      <c r="B115" s="42" t="s">
        <v>650</v>
      </c>
      <c r="C115" s="39" t="s">
        <v>589</v>
      </c>
      <c r="D115" s="42">
        <v>77.21</v>
      </c>
      <c r="E115" s="38" t="s">
        <v>639</v>
      </c>
      <c r="F115" s="41" t="s">
        <v>11</v>
      </c>
    </row>
    <row r="116" customHeight="1" spans="1:6">
      <c r="A116" s="38">
        <v>113</v>
      </c>
      <c r="B116" s="42" t="s">
        <v>651</v>
      </c>
      <c r="C116" s="39" t="s">
        <v>652</v>
      </c>
      <c r="D116" s="42">
        <v>94.3</v>
      </c>
      <c r="E116" s="38" t="s">
        <v>639</v>
      </c>
      <c r="F116" s="41" t="s">
        <v>11</v>
      </c>
    </row>
    <row r="117" customHeight="1" spans="1:6">
      <c r="A117" s="38">
        <v>114</v>
      </c>
      <c r="B117" s="42" t="s">
        <v>653</v>
      </c>
      <c r="C117" s="39" t="s">
        <v>654</v>
      </c>
      <c r="D117" s="42">
        <v>110</v>
      </c>
      <c r="E117" s="38" t="s">
        <v>639</v>
      </c>
      <c r="F117" s="41" t="s">
        <v>11</v>
      </c>
    </row>
    <row r="118" customHeight="1" spans="1:6">
      <c r="A118" s="38">
        <v>115</v>
      </c>
      <c r="B118" s="42" t="s">
        <v>655</v>
      </c>
      <c r="C118" s="39" t="s">
        <v>656</v>
      </c>
      <c r="D118" s="42">
        <v>50.86</v>
      </c>
      <c r="E118" s="38" t="s">
        <v>639</v>
      </c>
      <c r="F118" s="41" t="s">
        <v>11</v>
      </c>
    </row>
    <row r="119" customHeight="1" spans="1:6">
      <c r="A119" s="38">
        <v>116</v>
      </c>
      <c r="B119" s="42" t="s">
        <v>657</v>
      </c>
      <c r="C119" s="39" t="s">
        <v>658</v>
      </c>
      <c r="D119" s="42">
        <v>80</v>
      </c>
      <c r="E119" s="38" t="s">
        <v>639</v>
      </c>
      <c r="F119" s="41" t="s">
        <v>11</v>
      </c>
    </row>
    <row r="120" customHeight="1" spans="1:6">
      <c r="A120" s="38">
        <v>117</v>
      </c>
      <c r="B120" s="48" t="s">
        <v>659</v>
      </c>
      <c r="C120" s="39" t="s">
        <v>660</v>
      </c>
      <c r="D120" s="38">
        <v>133.49</v>
      </c>
      <c r="E120" s="38" t="s">
        <v>661</v>
      </c>
      <c r="F120" s="53" t="s">
        <v>662</v>
      </c>
    </row>
    <row r="121" customHeight="1" spans="1:6">
      <c r="A121" s="38">
        <v>118</v>
      </c>
      <c r="B121" s="42" t="s">
        <v>663</v>
      </c>
      <c r="C121" s="39" t="s">
        <v>664</v>
      </c>
      <c r="D121" s="42">
        <v>186.05</v>
      </c>
      <c r="E121" s="38" t="s">
        <v>665</v>
      </c>
      <c r="F121" s="41" t="s">
        <v>11</v>
      </c>
    </row>
    <row r="122" customHeight="1" spans="1:6">
      <c r="A122" s="38">
        <v>119</v>
      </c>
      <c r="B122" s="42" t="s">
        <v>666</v>
      </c>
      <c r="C122" s="39" t="s">
        <v>667</v>
      </c>
      <c r="D122" s="42">
        <v>215.2</v>
      </c>
      <c r="E122" s="38" t="s">
        <v>665</v>
      </c>
      <c r="F122" s="41" t="s">
        <v>11</v>
      </c>
    </row>
    <row r="123" customHeight="1" spans="1:6">
      <c r="A123" s="38">
        <v>120</v>
      </c>
      <c r="B123" s="42" t="s">
        <v>668</v>
      </c>
      <c r="C123" s="39" t="s">
        <v>647</v>
      </c>
      <c r="D123" s="42">
        <v>158.26</v>
      </c>
      <c r="E123" s="38" t="s">
        <v>665</v>
      </c>
      <c r="F123" s="41" t="s">
        <v>11</v>
      </c>
    </row>
    <row r="124" customHeight="1" spans="1:6">
      <c r="A124" s="38">
        <v>121</v>
      </c>
      <c r="B124" s="42" t="s">
        <v>669</v>
      </c>
      <c r="C124" s="39" t="s">
        <v>670</v>
      </c>
      <c r="D124" s="42">
        <v>166.39</v>
      </c>
      <c r="E124" s="38" t="s">
        <v>665</v>
      </c>
      <c r="F124" s="41" t="s">
        <v>11</v>
      </c>
    </row>
    <row r="125" customHeight="1" spans="1:6">
      <c r="A125" s="38">
        <v>122</v>
      </c>
      <c r="B125" s="42" t="s">
        <v>671</v>
      </c>
      <c r="C125" s="39" t="s">
        <v>672</v>
      </c>
      <c r="D125" s="42">
        <v>200.98</v>
      </c>
      <c r="E125" s="38" t="s">
        <v>665</v>
      </c>
      <c r="F125" s="41" t="s">
        <v>11</v>
      </c>
    </row>
    <row r="126" customHeight="1" spans="1:6">
      <c r="A126" s="38">
        <v>123</v>
      </c>
      <c r="B126" s="42" t="s">
        <v>673</v>
      </c>
      <c r="C126" s="39" t="s">
        <v>674</v>
      </c>
      <c r="D126" s="42">
        <v>125</v>
      </c>
      <c r="E126" s="38" t="s">
        <v>665</v>
      </c>
      <c r="F126" s="41" t="s">
        <v>11</v>
      </c>
    </row>
    <row r="127" customHeight="1" spans="1:6">
      <c r="A127" s="38">
        <v>124</v>
      </c>
      <c r="B127" s="42" t="s">
        <v>675</v>
      </c>
      <c r="C127" s="39" t="s">
        <v>28</v>
      </c>
      <c r="D127" s="42">
        <v>109.94</v>
      </c>
      <c r="E127" s="38" t="s">
        <v>665</v>
      </c>
      <c r="F127" s="41" t="s">
        <v>11</v>
      </c>
    </row>
    <row r="128" customHeight="1" spans="1:6">
      <c r="A128" s="38">
        <v>125</v>
      </c>
      <c r="B128" s="42" t="s">
        <v>676</v>
      </c>
      <c r="C128" s="39" t="s">
        <v>664</v>
      </c>
      <c r="D128" s="42">
        <v>193.85</v>
      </c>
      <c r="E128" s="38" t="s">
        <v>665</v>
      </c>
      <c r="F128" s="41" t="s">
        <v>11</v>
      </c>
    </row>
    <row r="129" customHeight="1" spans="1:6">
      <c r="A129" s="38">
        <v>126</v>
      </c>
      <c r="B129" s="42" t="s">
        <v>677</v>
      </c>
      <c r="C129" s="39" t="s">
        <v>678</v>
      </c>
      <c r="D129" s="42">
        <v>160</v>
      </c>
      <c r="E129" s="38" t="s">
        <v>665</v>
      </c>
      <c r="F129" s="41" t="s">
        <v>11</v>
      </c>
    </row>
    <row r="130" customHeight="1" spans="1:6">
      <c r="A130" s="38">
        <v>127</v>
      </c>
      <c r="B130" s="42" t="s">
        <v>679</v>
      </c>
      <c r="C130" s="39" t="s">
        <v>680</v>
      </c>
      <c r="D130" s="42">
        <f>68.69+69.5</f>
        <v>138.19</v>
      </c>
      <c r="E130" s="50" t="s">
        <v>681</v>
      </c>
      <c r="F130" s="41" t="s">
        <v>11</v>
      </c>
    </row>
    <row r="131" customHeight="1" spans="1:7">
      <c r="A131" s="38">
        <v>128</v>
      </c>
      <c r="B131" s="42" t="s">
        <v>682</v>
      </c>
      <c r="C131" s="39" t="s">
        <v>683</v>
      </c>
      <c r="D131" s="42">
        <v>87</v>
      </c>
      <c r="E131" s="38" t="s">
        <v>665</v>
      </c>
      <c r="F131" s="41" t="s">
        <v>11</v>
      </c>
      <c r="G131" s="43"/>
    </row>
    <row r="132" customHeight="1" spans="1:6">
      <c r="A132" s="38">
        <v>129</v>
      </c>
      <c r="B132" s="42" t="s">
        <v>684</v>
      </c>
      <c r="C132" s="39" t="s">
        <v>685</v>
      </c>
      <c r="D132" s="42">
        <v>70.13</v>
      </c>
      <c r="E132" s="38" t="s">
        <v>665</v>
      </c>
      <c r="F132" s="41" t="s">
        <v>11</v>
      </c>
    </row>
    <row r="133" customHeight="1" spans="1:6">
      <c r="A133" s="38">
        <v>130</v>
      </c>
      <c r="B133" s="42" t="s">
        <v>686</v>
      </c>
      <c r="C133" s="39" t="s">
        <v>687</v>
      </c>
      <c r="D133" s="42">
        <f>85+396.21</f>
        <v>481.21</v>
      </c>
      <c r="E133" s="47" t="s">
        <v>688</v>
      </c>
      <c r="F133" s="41" t="s">
        <v>11</v>
      </c>
    </row>
    <row r="134" customHeight="1" spans="1:6">
      <c r="A134" s="38">
        <v>131</v>
      </c>
      <c r="B134" s="42" t="s">
        <v>689</v>
      </c>
      <c r="C134" s="39" t="s">
        <v>638</v>
      </c>
      <c r="D134" s="42">
        <v>107.42</v>
      </c>
      <c r="E134" s="38" t="s">
        <v>665</v>
      </c>
      <c r="F134" s="41" t="s">
        <v>11</v>
      </c>
    </row>
    <row r="135" customHeight="1" spans="1:6">
      <c r="A135" s="38">
        <v>132</v>
      </c>
      <c r="B135" s="42" t="s">
        <v>690</v>
      </c>
      <c r="C135" s="39" t="s">
        <v>691</v>
      </c>
      <c r="D135" s="42">
        <v>57.32</v>
      </c>
      <c r="E135" s="38" t="s">
        <v>665</v>
      </c>
      <c r="F135" s="41" t="s">
        <v>11</v>
      </c>
    </row>
    <row r="136" customHeight="1" spans="1:6">
      <c r="A136" s="38">
        <v>133</v>
      </c>
      <c r="B136" s="42" t="s">
        <v>692</v>
      </c>
      <c r="C136" s="39" t="s">
        <v>664</v>
      </c>
      <c r="D136" s="42">
        <v>130.14</v>
      </c>
      <c r="E136" s="38" t="s">
        <v>665</v>
      </c>
      <c r="F136" s="41" t="s">
        <v>11</v>
      </c>
    </row>
    <row r="137" customHeight="1" spans="1:6">
      <c r="A137" s="38">
        <v>134</v>
      </c>
      <c r="B137" s="42" t="s">
        <v>693</v>
      </c>
      <c r="C137" s="39" t="s">
        <v>694</v>
      </c>
      <c r="D137" s="42">
        <v>130</v>
      </c>
      <c r="E137" s="38" t="s">
        <v>665</v>
      </c>
      <c r="F137" s="41" t="s">
        <v>11</v>
      </c>
    </row>
    <row r="138" customHeight="1" spans="1:6">
      <c r="A138" s="38">
        <v>135</v>
      </c>
      <c r="B138" s="42" t="s">
        <v>695</v>
      </c>
      <c r="C138" s="39" t="s">
        <v>696</v>
      </c>
      <c r="D138" s="42">
        <v>74</v>
      </c>
      <c r="E138" s="38" t="s">
        <v>697</v>
      </c>
      <c r="F138" s="41" t="s">
        <v>11</v>
      </c>
    </row>
    <row r="139" customHeight="1" spans="1:6">
      <c r="A139" s="38">
        <v>136</v>
      </c>
      <c r="B139" s="42" t="s">
        <v>698</v>
      </c>
      <c r="C139" s="39" t="s">
        <v>699</v>
      </c>
      <c r="D139" s="42">
        <v>241.36</v>
      </c>
      <c r="E139" s="38" t="s">
        <v>697</v>
      </c>
      <c r="F139" s="41" t="s">
        <v>11</v>
      </c>
    </row>
    <row r="140" customHeight="1" spans="1:6">
      <c r="A140" s="38">
        <v>137</v>
      </c>
      <c r="B140" s="42" t="s">
        <v>700</v>
      </c>
      <c r="C140" s="39" t="s">
        <v>701</v>
      </c>
      <c r="D140" s="42">
        <v>107.65</v>
      </c>
      <c r="E140" s="38" t="s">
        <v>697</v>
      </c>
      <c r="F140" s="41" t="s">
        <v>11</v>
      </c>
    </row>
    <row r="141" customHeight="1" spans="1:6">
      <c r="A141" s="38">
        <v>138</v>
      </c>
      <c r="B141" s="42" t="s">
        <v>702</v>
      </c>
      <c r="C141" s="39" t="s">
        <v>703</v>
      </c>
      <c r="D141" s="42">
        <v>279.6</v>
      </c>
      <c r="E141" s="38" t="s">
        <v>697</v>
      </c>
      <c r="F141" s="41" t="s">
        <v>11</v>
      </c>
    </row>
    <row r="142" customHeight="1" spans="1:6">
      <c r="A142" s="38">
        <v>139</v>
      </c>
      <c r="B142" s="42" t="s">
        <v>704</v>
      </c>
      <c r="C142" s="39" t="s">
        <v>705</v>
      </c>
      <c r="D142" s="42">
        <v>60.24</v>
      </c>
      <c r="E142" s="38" t="s">
        <v>697</v>
      </c>
      <c r="F142" s="41" t="s">
        <v>11</v>
      </c>
    </row>
    <row r="143" customHeight="1" spans="1:6">
      <c r="A143" s="38">
        <v>140</v>
      </c>
      <c r="B143" s="42" t="s">
        <v>706</v>
      </c>
      <c r="C143" s="39" t="s">
        <v>496</v>
      </c>
      <c r="D143" s="42">
        <v>127.46</v>
      </c>
      <c r="E143" s="38" t="s">
        <v>697</v>
      </c>
      <c r="F143" s="41" t="s">
        <v>11</v>
      </c>
    </row>
    <row r="144" customHeight="1" spans="1:7">
      <c r="A144" s="38">
        <v>141</v>
      </c>
      <c r="B144" s="42" t="s">
        <v>707</v>
      </c>
      <c r="C144" s="39" t="s">
        <v>486</v>
      </c>
      <c r="D144" s="42">
        <v>126.1</v>
      </c>
      <c r="E144" s="38" t="s">
        <v>697</v>
      </c>
      <c r="F144" s="41" t="s">
        <v>11</v>
      </c>
      <c r="G144" s="46"/>
    </row>
    <row r="145" customHeight="1" spans="1:7">
      <c r="A145" s="38">
        <v>142</v>
      </c>
      <c r="B145" s="42" t="s">
        <v>708</v>
      </c>
      <c r="C145" s="39" t="s">
        <v>529</v>
      </c>
      <c r="D145" s="42">
        <v>229.82</v>
      </c>
      <c r="E145" s="38" t="s">
        <v>697</v>
      </c>
      <c r="F145" s="41" t="s">
        <v>11</v>
      </c>
      <c r="G145" s="43"/>
    </row>
    <row r="146" customHeight="1" spans="1:6">
      <c r="A146" s="38">
        <v>143</v>
      </c>
      <c r="B146" s="42" t="s">
        <v>709</v>
      </c>
      <c r="C146" s="39" t="s">
        <v>710</v>
      </c>
      <c r="D146" s="42">
        <v>298.38</v>
      </c>
      <c r="E146" s="38" t="s">
        <v>697</v>
      </c>
      <c r="F146" s="41" t="s">
        <v>11</v>
      </c>
    </row>
    <row r="147" customHeight="1" spans="1:6">
      <c r="A147" s="38">
        <v>144</v>
      </c>
      <c r="B147" s="42" t="s">
        <v>711</v>
      </c>
      <c r="C147" s="39" t="s">
        <v>712</v>
      </c>
      <c r="D147" s="42">
        <v>106.88</v>
      </c>
      <c r="E147" s="38" t="s">
        <v>697</v>
      </c>
      <c r="F147" s="41" t="s">
        <v>11</v>
      </c>
    </row>
    <row r="148" customHeight="1" spans="1:6">
      <c r="A148" s="38">
        <v>145</v>
      </c>
      <c r="B148" s="42" t="s">
        <v>713</v>
      </c>
      <c r="C148" s="39" t="s">
        <v>699</v>
      </c>
      <c r="D148" s="42">
        <f>846.4+86+187</f>
        <v>1119.4</v>
      </c>
      <c r="E148" s="51" t="s">
        <v>714</v>
      </c>
      <c r="F148" s="41" t="s">
        <v>11</v>
      </c>
    </row>
    <row r="149" customHeight="1" spans="1:6">
      <c r="A149" s="38">
        <v>146</v>
      </c>
      <c r="B149" s="42" t="s">
        <v>715</v>
      </c>
      <c r="C149" s="39" t="s">
        <v>716</v>
      </c>
      <c r="D149" s="42">
        <f>105.51+119.3</f>
        <v>224.81</v>
      </c>
      <c r="E149" s="51" t="s">
        <v>717</v>
      </c>
      <c r="F149" s="41" t="s">
        <v>11</v>
      </c>
    </row>
    <row r="150" customHeight="1" spans="1:6">
      <c r="A150" s="38">
        <v>147</v>
      </c>
      <c r="B150" s="42" t="s">
        <v>718</v>
      </c>
      <c r="C150" s="39" t="s">
        <v>719</v>
      </c>
      <c r="D150" s="42">
        <v>268.4</v>
      </c>
      <c r="E150" s="38" t="s">
        <v>697</v>
      </c>
      <c r="F150" s="41" t="s">
        <v>11</v>
      </c>
    </row>
    <row r="151" customHeight="1" spans="1:6">
      <c r="A151" s="38">
        <v>148</v>
      </c>
      <c r="B151" s="42" t="s">
        <v>720</v>
      </c>
      <c r="C151" s="39" t="s">
        <v>721</v>
      </c>
      <c r="D151" s="42">
        <v>270.42</v>
      </c>
      <c r="E151" s="38" t="s">
        <v>697</v>
      </c>
      <c r="F151" s="41" t="s">
        <v>11</v>
      </c>
    </row>
    <row r="152" customHeight="1" spans="1:7">
      <c r="A152" s="38">
        <v>149</v>
      </c>
      <c r="B152" s="42" t="s">
        <v>722</v>
      </c>
      <c r="C152" s="39" t="s">
        <v>723</v>
      </c>
      <c r="D152" s="42">
        <v>58.5</v>
      </c>
      <c r="E152" s="38" t="s">
        <v>697</v>
      </c>
      <c r="F152" s="41" t="s">
        <v>11</v>
      </c>
      <c r="G152" s="46"/>
    </row>
    <row r="153" customHeight="1" spans="1:7">
      <c r="A153" s="38">
        <v>150</v>
      </c>
      <c r="B153" s="42" t="s">
        <v>724</v>
      </c>
      <c r="C153" s="39" t="s">
        <v>725</v>
      </c>
      <c r="D153" s="42">
        <v>209.85</v>
      </c>
      <c r="E153" s="38" t="s">
        <v>726</v>
      </c>
      <c r="F153" s="41" t="s">
        <v>11</v>
      </c>
      <c r="G153" s="43"/>
    </row>
    <row r="154" customHeight="1" spans="1:6">
      <c r="A154" s="38">
        <v>151</v>
      </c>
      <c r="B154" s="42" t="s">
        <v>727</v>
      </c>
      <c r="C154" s="39" t="s">
        <v>728</v>
      </c>
      <c r="D154" s="42">
        <v>147.8</v>
      </c>
      <c r="E154" s="38" t="s">
        <v>726</v>
      </c>
      <c r="F154" s="41" t="s">
        <v>11</v>
      </c>
    </row>
    <row r="155" customHeight="1" spans="1:6">
      <c r="A155" s="38">
        <v>152</v>
      </c>
      <c r="B155" s="42" t="s">
        <v>729</v>
      </c>
      <c r="C155" s="39" t="s">
        <v>730</v>
      </c>
      <c r="D155" s="42">
        <v>208.9</v>
      </c>
      <c r="E155" s="38" t="s">
        <v>726</v>
      </c>
      <c r="F155" s="41" t="s">
        <v>11</v>
      </c>
    </row>
    <row r="156" customHeight="1" spans="1:6">
      <c r="A156" s="38">
        <v>153</v>
      </c>
      <c r="B156" s="42" t="s">
        <v>731</v>
      </c>
      <c r="C156" s="39" t="s">
        <v>488</v>
      </c>
      <c r="D156" s="42">
        <v>202.27</v>
      </c>
      <c r="E156" s="38" t="s">
        <v>726</v>
      </c>
      <c r="F156" s="41" t="s">
        <v>11</v>
      </c>
    </row>
    <row r="157" customHeight="1" spans="1:6">
      <c r="A157" s="38">
        <v>154</v>
      </c>
      <c r="B157" s="42" t="s">
        <v>732</v>
      </c>
      <c r="C157" s="39" t="s">
        <v>733</v>
      </c>
      <c r="D157" s="42">
        <v>310.19</v>
      </c>
      <c r="E157" s="38" t="s">
        <v>726</v>
      </c>
      <c r="F157" s="41" t="s">
        <v>11</v>
      </c>
    </row>
    <row r="158" customHeight="1" spans="1:6">
      <c r="A158" s="38">
        <v>155</v>
      </c>
      <c r="B158" s="42" t="s">
        <v>734</v>
      </c>
      <c r="C158" s="39" t="s">
        <v>408</v>
      </c>
      <c r="D158" s="42">
        <f>82.11+104.23</f>
        <v>186.34</v>
      </c>
      <c r="E158" s="47" t="s">
        <v>735</v>
      </c>
      <c r="F158" s="41" t="s">
        <v>11</v>
      </c>
    </row>
    <row r="159" customHeight="1" spans="1:6">
      <c r="A159" s="38">
        <v>156</v>
      </c>
      <c r="B159" s="42" t="s">
        <v>736</v>
      </c>
      <c r="C159" s="39" t="s">
        <v>737</v>
      </c>
      <c r="D159" s="42">
        <v>461.91</v>
      </c>
      <c r="E159" s="38" t="s">
        <v>726</v>
      </c>
      <c r="F159" s="41" t="s">
        <v>11</v>
      </c>
    </row>
    <row r="160" customHeight="1" spans="1:6">
      <c r="A160" s="38">
        <v>157</v>
      </c>
      <c r="B160" s="42" t="s">
        <v>738</v>
      </c>
      <c r="C160" s="39" t="s">
        <v>486</v>
      </c>
      <c r="D160" s="42">
        <v>138.5</v>
      </c>
      <c r="E160" s="38" t="s">
        <v>726</v>
      </c>
      <c r="F160" s="41" t="s">
        <v>11</v>
      </c>
    </row>
    <row r="161" customHeight="1" spans="1:6">
      <c r="A161" s="38">
        <v>158</v>
      </c>
      <c r="B161" s="42" t="s">
        <v>739</v>
      </c>
      <c r="C161" s="39" t="s">
        <v>740</v>
      </c>
      <c r="D161" s="42">
        <v>120.02</v>
      </c>
      <c r="E161" s="38" t="s">
        <v>726</v>
      </c>
      <c r="F161" s="41" t="s">
        <v>11</v>
      </c>
    </row>
    <row r="162" customHeight="1" spans="1:6">
      <c r="A162" s="38">
        <v>159</v>
      </c>
      <c r="B162" s="42" t="s">
        <v>741</v>
      </c>
      <c r="C162" s="39" t="s">
        <v>505</v>
      </c>
      <c r="D162" s="42">
        <v>70.89</v>
      </c>
      <c r="E162" s="38" t="s">
        <v>726</v>
      </c>
      <c r="F162" s="41" t="s">
        <v>11</v>
      </c>
    </row>
    <row r="163" customHeight="1" spans="1:6">
      <c r="A163" s="38">
        <v>160</v>
      </c>
      <c r="B163" s="42" t="s">
        <v>742</v>
      </c>
      <c r="C163" s="39" t="s">
        <v>743</v>
      </c>
      <c r="D163" s="42">
        <v>539</v>
      </c>
      <c r="E163" s="38" t="s">
        <v>726</v>
      </c>
      <c r="F163" s="41" t="s">
        <v>11</v>
      </c>
    </row>
    <row r="164" customHeight="1" spans="1:6">
      <c r="A164" s="38">
        <v>161</v>
      </c>
      <c r="B164" s="42" t="s">
        <v>744</v>
      </c>
      <c r="C164" s="39" t="s">
        <v>745</v>
      </c>
      <c r="D164" s="42">
        <v>82.51</v>
      </c>
      <c r="E164" s="38" t="s">
        <v>726</v>
      </c>
      <c r="F164" s="41" t="s">
        <v>11</v>
      </c>
    </row>
    <row r="165" customHeight="1" spans="1:6">
      <c r="A165" s="38">
        <v>162</v>
      </c>
      <c r="B165" s="42" t="s">
        <v>746</v>
      </c>
      <c r="C165" s="39" t="s">
        <v>525</v>
      </c>
      <c r="D165" s="42">
        <v>68.7</v>
      </c>
      <c r="E165" s="38" t="s">
        <v>726</v>
      </c>
      <c r="F165" s="41" t="s">
        <v>11</v>
      </c>
    </row>
    <row r="166" customHeight="1" spans="1:6">
      <c r="A166" s="38">
        <v>163</v>
      </c>
      <c r="B166" s="48" t="s">
        <v>747</v>
      </c>
      <c r="C166" s="39" t="s">
        <v>748</v>
      </c>
      <c r="D166" s="48">
        <v>81.83</v>
      </c>
      <c r="E166" s="38" t="s">
        <v>749</v>
      </c>
      <c r="F166" s="41" t="s">
        <v>11</v>
      </c>
    </row>
    <row r="167" customHeight="1" spans="1:6">
      <c r="A167" s="38">
        <v>164</v>
      </c>
      <c r="B167" s="48" t="s">
        <v>750</v>
      </c>
      <c r="C167" s="39" t="s">
        <v>751</v>
      </c>
      <c r="D167" s="48">
        <v>93.42</v>
      </c>
      <c r="E167" s="38" t="s">
        <v>749</v>
      </c>
      <c r="F167" s="41" t="s">
        <v>11</v>
      </c>
    </row>
    <row r="168" customHeight="1" spans="1:6">
      <c r="A168" s="38">
        <v>165</v>
      </c>
      <c r="B168" s="48" t="s">
        <v>752</v>
      </c>
      <c r="C168" s="39" t="s">
        <v>553</v>
      </c>
      <c r="D168" s="48">
        <v>56.3</v>
      </c>
      <c r="E168" s="38" t="s">
        <v>749</v>
      </c>
      <c r="F168" s="41" t="s">
        <v>11</v>
      </c>
    </row>
    <row r="169" customHeight="1" spans="1:6">
      <c r="A169" s="38">
        <v>166</v>
      </c>
      <c r="B169" s="48" t="s">
        <v>753</v>
      </c>
      <c r="C169" s="39" t="s">
        <v>47</v>
      </c>
      <c r="D169" s="48">
        <v>71.65</v>
      </c>
      <c r="E169" s="38" t="s">
        <v>749</v>
      </c>
      <c r="F169" s="41" t="s">
        <v>11</v>
      </c>
    </row>
    <row r="170" customHeight="1" spans="1:6">
      <c r="A170" s="38">
        <v>167</v>
      </c>
      <c r="B170" s="48" t="s">
        <v>754</v>
      </c>
      <c r="C170" s="39" t="s">
        <v>755</v>
      </c>
      <c r="D170" s="48">
        <v>72.7</v>
      </c>
      <c r="E170" s="38" t="s">
        <v>749</v>
      </c>
      <c r="F170" s="41" t="s">
        <v>11</v>
      </c>
    </row>
    <row r="171" customHeight="1" spans="1:6">
      <c r="A171" s="38">
        <v>168</v>
      </c>
      <c r="B171" s="48" t="s">
        <v>756</v>
      </c>
      <c r="C171" s="39" t="s">
        <v>553</v>
      </c>
      <c r="D171" s="48">
        <v>165.45</v>
      </c>
      <c r="E171" s="38" t="s">
        <v>749</v>
      </c>
      <c r="F171" s="41" t="s">
        <v>11</v>
      </c>
    </row>
    <row r="172" customHeight="1" spans="1:6">
      <c r="A172" s="38">
        <v>169</v>
      </c>
      <c r="B172" s="48" t="s">
        <v>757</v>
      </c>
      <c r="C172" s="39" t="s">
        <v>719</v>
      </c>
      <c r="D172" s="48">
        <v>155</v>
      </c>
      <c r="E172" s="38" t="s">
        <v>749</v>
      </c>
      <c r="F172" s="41" t="s">
        <v>11</v>
      </c>
    </row>
    <row r="173" customHeight="1" spans="1:6">
      <c r="A173" s="38">
        <v>170</v>
      </c>
      <c r="B173" s="48" t="s">
        <v>758</v>
      </c>
      <c r="C173" s="39" t="s">
        <v>759</v>
      </c>
      <c r="D173" s="48">
        <v>169.21</v>
      </c>
      <c r="E173" s="38" t="s">
        <v>749</v>
      </c>
      <c r="F173" s="41" t="s">
        <v>11</v>
      </c>
    </row>
    <row r="174" customHeight="1" spans="1:6">
      <c r="A174" s="38">
        <v>171</v>
      </c>
      <c r="B174" s="48" t="s">
        <v>760</v>
      </c>
      <c r="C174" s="39" t="s">
        <v>761</v>
      </c>
      <c r="D174" s="48">
        <v>137.8</v>
      </c>
      <c r="E174" s="38" t="s">
        <v>749</v>
      </c>
      <c r="F174" s="41" t="s">
        <v>11</v>
      </c>
    </row>
    <row r="175" customHeight="1" spans="1:6">
      <c r="A175" s="38">
        <v>172</v>
      </c>
      <c r="B175" s="48" t="s">
        <v>762</v>
      </c>
      <c r="C175" s="39" t="s">
        <v>763</v>
      </c>
      <c r="D175" s="48">
        <v>167.75</v>
      </c>
      <c r="E175" s="38" t="s">
        <v>749</v>
      </c>
      <c r="F175" s="41" t="s">
        <v>11</v>
      </c>
    </row>
    <row r="176" customHeight="1" spans="1:6">
      <c r="A176" s="38">
        <v>173</v>
      </c>
      <c r="B176" s="48" t="s">
        <v>764</v>
      </c>
      <c r="C176" s="39" t="s">
        <v>45</v>
      </c>
      <c r="D176" s="48">
        <v>452.32</v>
      </c>
      <c r="E176" s="38" t="s">
        <v>749</v>
      </c>
      <c r="F176" s="41" t="s">
        <v>11</v>
      </c>
    </row>
    <row r="177" customHeight="1" spans="1:6">
      <c r="A177" s="38">
        <v>174</v>
      </c>
      <c r="B177" s="48" t="s">
        <v>765</v>
      </c>
      <c r="C177" s="39" t="s">
        <v>766</v>
      </c>
      <c r="D177" s="48">
        <v>149.86</v>
      </c>
      <c r="E177" s="38" t="s">
        <v>749</v>
      </c>
      <c r="F177" s="41" t="s">
        <v>11</v>
      </c>
    </row>
    <row r="178" customHeight="1" spans="1:6">
      <c r="A178" s="38">
        <v>175</v>
      </c>
      <c r="B178" s="48" t="s">
        <v>767</v>
      </c>
      <c r="C178" s="39" t="s">
        <v>768</v>
      </c>
      <c r="D178" s="48">
        <v>200.48</v>
      </c>
      <c r="E178" s="38" t="s">
        <v>749</v>
      </c>
      <c r="F178" s="41" t="s">
        <v>11</v>
      </c>
    </row>
    <row r="179" customHeight="1" spans="1:6">
      <c r="A179" s="38">
        <v>176</v>
      </c>
      <c r="B179" s="56" t="s">
        <v>769</v>
      </c>
      <c r="C179" s="39" t="s">
        <v>647</v>
      </c>
      <c r="D179" s="56">
        <v>60.9</v>
      </c>
      <c r="E179" s="38" t="s">
        <v>770</v>
      </c>
      <c r="F179" s="41" t="s">
        <v>11</v>
      </c>
    </row>
    <row r="180" customHeight="1" spans="1:6">
      <c r="A180" s="38">
        <v>177</v>
      </c>
      <c r="B180" s="56" t="s">
        <v>771</v>
      </c>
      <c r="C180" s="39" t="s">
        <v>654</v>
      </c>
      <c r="D180" s="56">
        <v>135.9</v>
      </c>
      <c r="E180" s="38" t="s">
        <v>770</v>
      </c>
      <c r="F180" s="41" t="s">
        <v>11</v>
      </c>
    </row>
    <row r="181" customHeight="1" spans="1:6">
      <c r="A181" s="38">
        <v>178</v>
      </c>
      <c r="B181" s="56" t="s">
        <v>772</v>
      </c>
      <c r="C181" s="39" t="s">
        <v>647</v>
      </c>
      <c r="D181" s="56">
        <v>79.09</v>
      </c>
      <c r="E181" s="38" t="s">
        <v>770</v>
      </c>
      <c r="F181" s="41" t="s">
        <v>11</v>
      </c>
    </row>
    <row r="182" customHeight="1" spans="1:6">
      <c r="A182" s="38">
        <v>179</v>
      </c>
      <c r="B182" s="56" t="s">
        <v>773</v>
      </c>
      <c r="C182" s="39" t="s">
        <v>478</v>
      </c>
      <c r="D182" s="56">
        <v>231.6</v>
      </c>
      <c r="E182" s="38" t="s">
        <v>770</v>
      </c>
      <c r="F182" s="41" t="s">
        <v>11</v>
      </c>
    </row>
    <row r="183" customHeight="1" spans="1:6">
      <c r="A183" s="38">
        <v>180</v>
      </c>
      <c r="B183" s="56" t="s">
        <v>774</v>
      </c>
      <c r="C183" s="39" t="s">
        <v>775</v>
      </c>
      <c r="D183" s="56">
        <v>74.07</v>
      </c>
      <c r="E183" s="38" t="s">
        <v>770</v>
      </c>
      <c r="F183" s="41" t="s">
        <v>11</v>
      </c>
    </row>
    <row r="184" customHeight="1" spans="1:6">
      <c r="A184" s="38">
        <v>181</v>
      </c>
      <c r="B184" s="56" t="s">
        <v>776</v>
      </c>
      <c r="C184" s="39" t="s">
        <v>672</v>
      </c>
      <c r="D184" s="56">
        <v>160</v>
      </c>
      <c r="E184" s="38" t="s">
        <v>770</v>
      </c>
      <c r="F184" s="41" t="s">
        <v>11</v>
      </c>
    </row>
    <row r="185" customHeight="1" spans="1:6">
      <c r="A185" s="38">
        <v>182</v>
      </c>
      <c r="B185" s="56" t="s">
        <v>777</v>
      </c>
      <c r="C185" s="39" t="s">
        <v>778</v>
      </c>
      <c r="D185" s="56">
        <v>68</v>
      </c>
      <c r="E185" s="38" t="s">
        <v>770</v>
      </c>
      <c r="F185" s="41" t="s">
        <v>11</v>
      </c>
    </row>
    <row r="186" customHeight="1" spans="1:6">
      <c r="A186" s="38">
        <v>183</v>
      </c>
      <c r="B186" s="56" t="s">
        <v>779</v>
      </c>
      <c r="C186" s="39" t="s">
        <v>780</v>
      </c>
      <c r="D186" s="56">
        <v>95</v>
      </c>
      <c r="E186" s="38" t="s">
        <v>770</v>
      </c>
      <c r="F186" s="41" t="s">
        <v>11</v>
      </c>
    </row>
    <row r="187" customHeight="1" spans="1:6">
      <c r="A187" s="38">
        <v>184</v>
      </c>
      <c r="B187" s="56" t="s">
        <v>781</v>
      </c>
      <c r="C187" s="39" t="s">
        <v>641</v>
      </c>
      <c r="D187" s="56">
        <v>182.4</v>
      </c>
      <c r="E187" s="38" t="s">
        <v>770</v>
      </c>
      <c r="F187" s="41" t="s">
        <v>11</v>
      </c>
    </row>
    <row r="188" customHeight="1" spans="1:6">
      <c r="A188" s="38">
        <v>185</v>
      </c>
      <c r="B188" s="56" t="s">
        <v>782</v>
      </c>
      <c r="C188" s="39" t="s">
        <v>783</v>
      </c>
      <c r="D188" s="56">
        <v>84.86</v>
      </c>
      <c r="E188" s="38" t="s">
        <v>770</v>
      </c>
      <c r="F188" s="41" t="s">
        <v>11</v>
      </c>
    </row>
    <row r="189" customHeight="1" spans="1:6">
      <c r="A189" s="38">
        <v>186</v>
      </c>
      <c r="B189" s="56" t="s">
        <v>784</v>
      </c>
      <c r="C189" s="39" t="s">
        <v>785</v>
      </c>
      <c r="D189" s="56">
        <v>206.62</v>
      </c>
      <c r="E189" s="38" t="s">
        <v>770</v>
      </c>
      <c r="F189" s="41" t="s">
        <v>11</v>
      </c>
    </row>
    <row r="190" customHeight="1" spans="1:6">
      <c r="A190" s="38">
        <v>187</v>
      </c>
      <c r="B190" s="56" t="s">
        <v>786</v>
      </c>
      <c r="C190" s="39" t="s">
        <v>787</v>
      </c>
      <c r="D190" s="56">
        <v>61.5</v>
      </c>
      <c r="E190" s="38" t="s">
        <v>770</v>
      </c>
      <c r="F190" s="41" t="s">
        <v>11</v>
      </c>
    </row>
    <row r="191" customHeight="1" spans="1:6">
      <c r="A191" s="38">
        <v>188</v>
      </c>
      <c r="B191" s="56" t="s">
        <v>788</v>
      </c>
      <c r="C191" s="39" t="s">
        <v>32</v>
      </c>
      <c r="D191" s="56">
        <v>100</v>
      </c>
      <c r="E191" s="38" t="s">
        <v>770</v>
      </c>
      <c r="F191" s="41" t="s">
        <v>11</v>
      </c>
    </row>
    <row r="192" customHeight="1" spans="1:6">
      <c r="A192" s="38">
        <v>189</v>
      </c>
      <c r="B192" s="57" t="s">
        <v>789</v>
      </c>
      <c r="C192" s="39" t="s">
        <v>790</v>
      </c>
      <c r="D192" s="56">
        <v>99</v>
      </c>
      <c r="E192" s="38" t="s">
        <v>770</v>
      </c>
      <c r="F192" s="41" t="s">
        <v>11</v>
      </c>
    </row>
    <row r="193" customHeight="1" spans="1:6">
      <c r="A193" s="38">
        <v>190</v>
      </c>
      <c r="B193" s="42" t="s">
        <v>791</v>
      </c>
      <c r="C193" s="39" t="s">
        <v>792</v>
      </c>
      <c r="D193" s="42">
        <v>100</v>
      </c>
      <c r="E193" s="38" t="s">
        <v>639</v>
      </c>
      <c r="F193" s="41" t="s">
        <v>11</v>
      </c>
    </row>
    <row r="194" customHeight="1" spans="1:6">
      <c r="A194" s="58" t="s">
        <v>793</v>
      </c>
      <c r="B194" s="59"/>
      <c r="C194" s="60" t="s">
        <v>168</v>
      </c>
      <c r="D194" s="60">
        <f>SUM(D4:D193)</f>
        <v>34093.975</v>
      </c>
      <c r="E194" s="38" t="s">
        <v>168</v>
      </c>
      <c r="F194" s="47" t="s">
        <v>168</v>
      </c>
    </row>
  </sheetData>
  <mergeCells count="10">
    <mergeCell ref="A1:F1"/>
    <mergeCell ref="E2:F2"/>
    <mergeCell ref="A194:B194"/>
    <mergeCell ref="A2:A3"/>
    <mergeCell ref="B2:B3"/>
    <mergeCell ref="C2:C3"/>
    <mergeCell ref="C14:C15"/>
    <mergeCell ref="C53:C54"/>
    <mergeCell ref="C87:C88"/>
    <mergeCell ref="D2:D3"/>
  </mergeCells>
  <conditionalFormatting sqref="B4:B193">
    <cfRule type="duplicateValues" dxfId="0" priority="1"/>
  </conditionalFormatting>
  <pageMargins left="0.354166666666667" right="0.236111111111111" top="0.590277777777778" bottom="0.511805555555556" header="0.5" footer="0.74791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I44" sqref="I44"/>
    </sheetView>
  </sheetViews>
  <sheetFormatPr defaultColWidth="9.81666666666667" defaultRowHeight="29.1" customHeight="1" outlineLevelCol="5"/>
  <cols>
    <col min="1" max="1" width="6.95833333333333" style="1" customWidth="1"/>
    <col min="2" max="2" width="19.5" style="1" customWidth="1"/>
    <col min="3" max="3" width="26.1833333333333" style="1" customWidth="1"/>
    <col min="4" max="4" width="12.275" style="1" customWidth="1"/>
    <col min="5" max="5" width="22" style="1" customWidth="1"/>
    <col min="6" max="6" width="27.5" style="2" customWidth="1"/>
    <col min="7" max="16373" width="9.81666666666667" style="1"/>
    <col min="16374" max="16384" width="9.81666666666667" style="3"/>
  </cols>
  <sheetData>
    <row r="1" ht="57" customHeight="1" spans="1:6">
      <c r="A1" s="4" t="s">
        <v>794</v>
      </c>
      <c r="B1" s="4"/>
      <c r="C1" s="4"/>
      <c r="D1" s="4"/>
      <c r="E1" s="4"/>
      <c r="F1" s="4"/>
    </row>
    <row r="2" ht="36" customHeight="1" spans="1:6">
      <c r="A2" s="5" t="s">
        <v>170</v>
      </c>
      <c r="B2" s="5" t="s">
        <v>171</v>
      </c>
      <c r="C2" s="5" t="s">
        <v>172</v>
      </c>
      <c r="D2" s="5" t="s">
        <v>173</v>
      </c>
      <c r="E2" s="6" t="s">
        <v>174</v>
      </c>
      <c r="F2" s="7"/>
    </row>
    <row r="3" ht="36" customHeight="1" spans="1:6">
      <c r="A3" s="8"/>
      <c r="B3" s="8"/>
      <c r="C3" s="8"/>
      <c r="D3" s="8"/>
      <c r="E3" s="9" t="s">
        <v>175</v>
      </c>
      <c r="F3" s="10" t="s">
        <v>176</v>
      </c>
    </row>
    <row r="4" ht="38.1" customHeight="1" spans="1:6">
      <c r="A4" s="11">
        <v>1</v>
      </c>
      <c r="B4" s="12" t="s">
        <v>795</v>
      </c>
      <c r="C4" s="13" t="s">
        <v>796</v>
      </c>
      <c r="D4" s="14">
        <v>550</v>
      </c>
      <c r="E4" s="15" t="s">
        <v>797</v>
      </c>
      <c r="F4" s="16" t="s">
        <v>798</v>
      </c>
    </row>
    <row r="5" ht="38.1" customHeight="1" spans="1:6">
      <c r="A5" s="11">
        <v>2</v>
      </c>
      <c r="B5" s="12" t="s">
        <v>799</v>
      </c>
      <c r="C5" s="13" t="s">
        <v>800</v>
      </c>
      <c r="D5" s="14">
        <v>163</v>
      </c>
      <c r="E5" s="15" t="s">
        <v>797</v>
      </c>
      <c r="F5" s="17" t="s">
        <v>801</v>
      </c>
    </row>
    <row r="6" ht="38.1" customHeight="1" spans="1:6">
      <c r="A6" s="11">
        <v>3</v>
      </c>
      <c r="B6" s="12" t="s">
        <v>802</v>
      </c>
      <c r="C6" s="13" t="s">
        <v>803</v>
      </c>
      <c r="D6" s="14">
        <v>61</v>
      </c>
      <c r="E6" s="15" t="s">
        <v>797</v>
      </c>
      <c r="F6" s="17" t="s">
        <v>801</v>
      </c>
    </row>
    <row r="7" ht="38.1" customHeight="1" spans="1:6">
      <c r="A7" s="11">
        <v>4</v>
      </c>
      <c r="B7" s="12" t="s">
        <v>804</v>
      </c>
      <c r="C7" s="13" t="s">
        <v>803</v>
      </c>
      <c r="D7" s="14">
        <v>72</v>
      </c>
      <c r="E7" s="15" t="s">
        <v>797</v>
      </c>
      <c r="F7" s="17" t="s">
        <v>801</v>
      </c>
    </row>
    <row r="8" ht="38.1" customHeight="1" spans="1:6">
      <c r="A8" s="11">
        <v>5</v>
      </c>
      <c r="B8" s="12" t="s">
        <v>805</v>
      </c>
      <c r="C8" s="13" t="s">
        <v>806</v>
      </c>
      <c r="D8" s="14">
        <v>75</v>
      </c>
      <c r="E8" s="15" t="s">
        <v>797</v>
      </c>
      <c r="F8" s="17" t="s">
        <v>801</v>
      </c>
    </row>
    <row r="9" ht="38.1" customHeight="1" spans="1:6">
      <c r="A9" s="11">
        <v>6</v>
      </c>
      <c r="B9" s="12" t="s">
        <v>807</v>
      </c>
      <c r="C9" s="13" t="s">
        <v>800</v>
      </c>
      <c r="D9" s="14">
        <v>265</v>
      </c>
      <c r="E9" s="15" t="s">
        <v>808</v>
      </c>
      <c r="F9" s="17" t="s">
        <v>801</v>
      </c>
    </row>
    <row r="10" ht="38.1" customHeight="1" spans="1:6">
      <c r="A10" s="11">
        <v>7</v>
      </c>
      <c r="B10" s="12" t="s">
        <v>809</v>
      </c>
      <c r="C10" s="13" t="s">
        <v>810</v>
      </c>
      <c r="D10" s="14">
        <f>244+217.67</f>
        <v>461.67</v>
      </c>
      <c r="E10" s="12" t="s">
        <v>811</v>
      </c>
      <c r="F10" s="17" t="s">
        <v>801</v>
      </c>
    </row>
    <row r="11" ht="38.1" customHeight="1" spans="1:6">
      <c r="A11" s="11">
        <v>8</v>
      </c>
      <c r="B11" s="12" t="s">
        <v>812</v>
      </c>
      <c r="C11" s="13" t="s">
        <v>813</v>
      </c>
      <c r="D11" s="14">
        <v>993.5</v>
      </c>
      <c r="E11" s="15" t="s">
        <v>814</v>
      </c>
      <c r="F11" s="16" t="s">
        <v>815</v>
      </c>
    </row>
    <row r="12" ht="38.1" customHeight="1" spans="1:6">
      <c r="A12" s="11">
        <v>9</v>
      </c>
      <c r="B12" s="12" t="s">
        <v>816</v>
      </c>
      <c r="C12" s="13" t="s">
        <v>817</v>
      </c>
      <c r="D12" s="14">
        <v>300</v>
      </c>
      <c r="E12" s="15" t="s">
        <v>818</v>
      </c>
      <c r="F12" s="17" t="s">
        <v>801</v>
      </c>
    </row>
    <row r="13" ht="38.1" customHeight="1" spans="1:6">
      <c r="A13" s="11">
        <v>10</v>
      </c>
      <c r="B13" s="12" t="s">
        <v>819</v>
      </c>
      <c r="C13" s="13" t="s">
        <v>820</v>
      </c>
      <c r="D13" s="14">
        <v>379.9</v>
      </c>
      <c r="E13" s="15" t="s">
        <v>821</v>
      </c>
      <c r="F13" s="16" t="s">
        <v>815</v>
      </c>
    </row>
    <row r="14" ht="38.1" customHeight="1" spans="1:6">
      <c r="A14" s="11">
        <v>11</v>
      </c>
      <c r="B14" s="12" t="s">
        <v>822</v>
      </c>
      <c r="C14" s="13" t="s">
        <v>823</v>
      </c>
      <c r="D14" s="14">
        <f>537+84.75</f>
        <v>621.75</v>
      </c>
      <c r="E14" s="18" t="s">
        <v>824</v>
      </c>
      <c r="F14" s="16" t="s">
        <v>825</v>
      </c>
    </row>
    <row r="15" ht="38.1" customHeight="1" spans="1:6">
      <c r="A15" s="11">
        <v>12</v>
      </c>
      <c r="B15" s="12" t="s">
        <v>826</v>
      </c>
      <c r="C15" s="13" t="s">
        <v>827</v>
      </c>
      <c r="D15" s="14">
        <v>170</v>
      </c>
      <c r="E15" s="15" t="s">
        <v>828</v>
      </c>
      <c r="F15" s="16" t="s">
        <v>798</v>
      </c>
    </row>
    <row r="16" ht="38.1" customHeight="1" spans="1:6">
      <c r="A16" s="11">
        <v>13</v>
      </c>
      <c r="B16" s="12" t="s">
        <v>829</v>
      </c>
      <c r="C16" s="13" t="s">
        <v>830</v>
      </c>
      <c r="D16" s="14">
        <v>135</v>
      </c>
      <c r="E16" s="15" t="s">
        <v>828</v>
      </c>
      <c r="F16" s="16" t="s">
        <v>798</v>
      </c>
    </row>
    <row r="17" ht="38.1" customHeight="1" spans="1:6">
      <c r="A17" s="11">
        <v>14</v>
      </c>
      <c r="B17" s="12" t="s">
        <v>831</v>
      </c>
      <c r="C17" s="13" t="s">
        <v>832</v>
      </c>
      <c r="D17" s="14">
        <v>115</v>
      </c>
      <c r="E17" s="15" t="s">
        <v>828</v>
      </c>
      <c r="F17" s="16" t="s">
        <v>833</v>
      </c>
    </row>
    <row r="18" ht="38.1" customHeight="1" spans="1:6">
      <c r="A18" s="11">
        <v>15</v>
      </c>
      <c r="B18" s="12" t="s">
        <v>834</v>
      </c>
      <c r="C18" s="13" t="s">
        <v>835</v>
      </c>
      <c r="D18" s="14">
        <v>206.48</v>
      </c>
      <c r="E18" s="15" t="s">
        <v>828</v>
      </c>
      <c r="F18" s="16" t="s">
        <v>815</v>
      </c>
    </row>
    <row r="19" ht="38.1" customHeight="1" spans="1:6">
      <c r="A19" s="11">
        <v>16</v>
      </c>
      <c r="B19" s="12" t="s">
        <v>836</v>
      </c>
      <c r="C19" s="13" t="s">
        <v>837</v>
      </c>
      <c r="D19" s="14">
        <f>238.5+85.06</f>
        <v>323.56</v>
      </c>
      <c r="E19" s="12" t="s">
        <v>838</v>
      </c>
      <c r="F19" s="17" t="s">
        <v>801</v>
      </c>
    </row>
    <row r="20" ht="38.1" customHeight="1" spans="1:6">
      <c r="A20" s="11">
        <v>17</v>
      </c>
      <c r="B20" s="12" t="s">
        <v>839</v>
      </c>
      <c r="C20" s="13" t="s">
        <v>840</v>
      </c>
      <c r="D20" s="14">
        <v>168</v>
      </c>
      <c r="E20" s="15" t="s">
        <v>828</v>
      </c>
      <c r="F20" s="17" t="s">
        <v>801</v>
      </c>
    </row>
    <row r="21" ht="38.1" customHeight="1" spans="1:6">
      <c r="A21" s="11">
        <v>18</v>
      </c>
      <c r="B21" s="12" t="s">
        <v>841</v>
      </c>
      <c r="C21" s="13" t="s">
        <v>842</v>
      </c>
      <c r="D21" s="14">
        <v>120</v>
      </c>
      <c r="E21" s="15" t="s">
        <v>828</v>
      </c>
      <c r="F21" s="17" t="s">
        <v>801</v>
      </c>
    </row>
    <row r="22" ht="38.1" customHeight="1" spans="1:6">
      <c r="A22" s="11">
        <v>19</v>
      </c>
      <c r="B22" s="12" t="s">
        <v>843</v>
      </c>
      <c r="C22" s="13" t="s">
        <v>844</v>
      </c>
      <c r="D22" s="14">
        <v>143.4</v>
      </c>
      <c r="E22" s="15" t="s">
        <v>845</v>
      </c>
      <c r="F22" s="16" t="s">
        <v>846</v>
      </c>
    </row>
    <row r="23" ht="38.1" customHeight="1" spans="1:6">
      <c r="A23" s="11">
        <v>20</v>
      </c>
      <c r="B23" s="12" t="s">
        <v>847</v>
      </c>
      <c r="C23" s="13" t="s">
        <v>823</v>
      </c>
      <c r="D23" s="14">
        <v>393.22</v>
      </c>
      <c r="E23" s="15" t="s">
        <v>845</v>
      </c>
      <c r="F23" s="16" t="s">
        <v>846</v>
      </c>
    </row>
    <row r="24" ht="38.1" customHeight="1" spans="1:6">
      <c r="A24" s="11">
        <v>21</v>
      </c>
      <c r="B24" s="12" t="s">
        <v>848</v>
      </c>
      <c r="C24" s="13" t="s">
        <v>849</v>
      </c>
      <c r="D24" s="14">
        <v>302.75</v>
      </c>
      <c r="E24" s="15" t="s">
        <v>845</v>
      </c>
      <c r="F24" s="17" t="s">
        <v>801</v>
      </c>
    </row>
    <row r="25" ht="38.1" customHeight="1" spans="1:6">
      <c r="A25" s="11">
        <v>22</v>
      </c>
      <c r="B25" s="12" t="s">
        <v>850</v>
      </c>
      <c r="C25" s="13" t="s">
        <v>851</v>
      </c>
      <c r="D25" s="14">
        <v>89</v>
      </c>
      <c r="E25" s="15" t="s">
        <v>845</v>
      </c>
      <c r="F25" s="17" t="s">
        <v>801</v>
      </c>
    </row>
    <row r="26" ht="38.1" customHeight="1" spans="1:6">
      <c r="A26" s="11">
        <v>23</v>
      </c>
      <c r="B26" s="12" t="s">
        <v>852</v>
      </c>
      <c r="C26" s="13" t="s">
        <v>853</v>
      </c>
      <c r="D26" s="14">
        <v>144.38</v>
      </c>
      <c r="E26" s="15" t="s">
        <v>845</v>
      </c>
      <c r="F26" s="17" t="s">
        <v>801</v>
      </c>
    </row>
    <row r="27" ht="38.1" customHeight="1" spans="1:6">
      <c r="A27" s="11">
        <v>24</v>
      </c>
      <c r="B27" s="12" t="s">
        <v>854</v>
      </c>
      <c r="C27" s="13" t="s">
        <v>853</v>
      </c>
      <c r="D27" s="14">
        <v>64.9</v>
      </c>
      <c r="E27" s="15" t="s">
        <v>845</v>
      </c>
      <c r="F27" s="17" t="s">
        <v>801</v>
      </c>
    </row>
    <row r="28" ht="38.1" customHeight="1" spans="1:6">
      <c r="A28" s="11">
        <v>25</v>
      </c>
      <c r="B28" s="12" t="s">
        <v>855</v>
      </c>
      <c r="C28" s="13" t="s">
        <v>856</v>
      </c>
      <c r="D28" s="14">
        <v>127.15</v>
      </c>
      <c r="E28" s="15" t="s">
        <v>845</v>
      </c>
      <c r="F28" s="17" t="s">
        <v>801</v>
      </c>
    </row>
    <row r="29" ht="38.1" customHeight="1" spans="1:6">
      <c r="A29" s="11">
        <v>26</v>
      </c>
      <c r="B29" s="12" t="s">
        <v>857</v>
      </c>
      <c r="C29" s="13" t="s">
        <v>858</v>
      </c>
      <c r="D29" s="14">
        <v>81.3</v>
      </c>
      <c r="E29" s="15" t="s">
        <v>845</v>
      </c>
      <c r="F29" s="17" t="s">
        <v>801</v>
      </c>
    </row>
    <row r="30" ht="38.1" customHeight="1" spans="1:6">
      <c r="A30" s="11">
        <v>27</v>
      </c>
      <c r="B30" s="12" t="s">
        <v>859</v>
      </c>
      <c r="C30" s="13" t="s">
        <v>823</v>
      </c>
      <c r="D30" s="14">
        <f>69.13+132.03</f>
        <v>201.16</v>
      </c>
      <c r="E30" s="15" t="s">
        <v>860</v>
      </c>
      <c r="F30" s="17" t="s">
        <v>801</v>
      </c>
    </row>
    <row r="31" ht="38.1" customHeight="1" spans="1:6">
      <c r="A31" s="11">
        <v>28</v>
      </c>
      <c r="B31" s="12" t="s">
        <v>861</v>
      </c>
      <c r="C31" s="13" t="s">
        <v>862</v>
      </c>
      <c r="D31" s="14">
        <v>95.8</v>
      </c>
      <c r="E31" s="15" t="s">
        <v>863</v>
      </c>
      <c r="F31" s="17" t="s">
        <v>801</v>
      </c>
    </row>
    <row r="32" ht="38.1" customHeight="1" spans="1:6">
      <c r="A32" s="11">
        <v>29</v>
      </c>
      <c r="B32" s="12" t="s">
        <v>864</v>
      </c>
      <c r="C32" s="13" t="s">
        <v>865</v>
      </c>
      <c r="D32" s="14">
        <v>60</v>
      </c>
      <c r="E32" s="15" t="s">
        <v>863</v>
      </c>
      <c r="F32" s="17" t="s">
        <v>801</v>
      </c>
    </row>
    <row r="33" ht="38.1" customHeight="1" spans="1:6">
      <c r="A33" s="11">
        <v>30</v>
      </c>
      <c r="B33" s="12" t="s">
        <v>866</v>
      </c>
      <c r="C33" s="13" t="s">
        <v>867</v>
      </c>
      <c r="D33" s="14">
        <v>52</v>
      </c>
      <c r="E33" s="15" t="s">
        <v>863</v>
      </c>
      <c r="F33" s="17" t="s">
        <v>801</v>
      </c>
    </row>
    <row r="34" ht="38.1" customHeight="1" spans="1:6">
      <c r="A34" s="11">
        <v>31</v>
      </c>
      <c r="B34" s="12" t="s">
        <v>868</v>
      </c>
      <c r="C34" s="13" t="s">
        <v>869</v>
      </c>
      <c r="D34" s="14">
        <v>55.4</v>
      </c>
      <c r="E34" s="15" t="s">
        <v>863</v>
      </c>
      <c r="F34" s="17" t="s">
        <v>801</v>
      </c>
    </row>
    <row r="35" ht="38.1" customHeight="1" spans="1:6">
      <c r="A35" s="11">
        <v>32</v>
      </c>
      <c r="B35" s="12" t="s">
        <v>870</v>
      </c>
      <c r="C35" s="13" t="s">
        <v>871</v>
      </c>
      <c r="D35" s="14">
        <v>2016</v>
      </c>
      <c r="E35" s="15" t="s">
        <v>872</v>
      </c>
      <c r="F35" s="16" t="s">
        <v>798</v>
      </c>
    </row>
    <row r="36" ht="38.1" customHeight="1" spans="1:6">
      <c r="A36" s="11">
        <v>33</v>
      </c>
      <c r="B36" s="12" t="s">
        <v>873</v>
      </c>
      <c r="C36" s="13" t="s">
        <v>823</v>
      </c>
      <c r="D36" s="14">
        <v>127.61</v>
      </c>
      <c r="E36" s="15" t="s">
        <v>872</v>
      </c>
      <c r="F36" s="17" t="s">
        <v>801</v>
      </c>
    </row>
    <row r="37" ht="38.1" customHeight="1" spans="1:6">
      <c r="A37" s="11">
        <v>34</v>
      </c>
      <c r="B37" s="12" t="s">
        <v>874</v>
      </c>
      <c r="C37" s="13" t="s">
        <v>853</v>
      </c>
      <c r="D37" s="14">
        <v>77.72</v>
      </c>
      <c r="E37" s="15" t="s">
        <v>872</v>
      </c>
      <c r="F37" s="17" t="s">
        <v>801</v>
      </c>
    </row>
    <row r="38" ht="38.1" customHeight="1" spans="1:6">
      <c r="A38" s="11">
        <v>35</v>
      </c>
      <c r="B38" s="12" t="s">
        <v>875</v>
      </c>
      <c r="C38" s="13" t="s">
        <v>842</v>
      </c>
      <c r="D38" s="14">
        <v>101.98</v>
      </c>
      <c r="E38" s="15" t="s">
        <v>872</v>
      </c>
      <c r="F38" s="17" t="s">
        <v>801</v>
      </c>
    </row>
    <row r="39" ht="38.1" customHeight="1" spans="1:6">
      <c r="A39" s="11">
        <v>36</v>
      </c>
      <c r="B39" s="12" t="s">
        <v>876</v>
      </c>
      <c r="C39" s="13" t="s">
        <v>823</v>
      </c>
      <c r="D39" s="14">
        <v>59.21</v>
      </c>
      <c r="E39" s="15" t="s">
        <v>872</v>
      </c>
      <c r="F39" s="17" t="s">
        <v>801</v>
      </c>
    </row>
    <row r="40" ht="38.1" customHeight="1" spans="1:6">
      <c r="A40" s="11">
        <v>37</v>
      </c>
      <c r="B40" s="12" t="s">
        <v>877</v>
      </c>
      <c r="C40" s="13" t="s">
        <v>878</v>
      </c>
      <c r="D40" s="14">
        <v>100.4</v>
      </c>
      <c r="E40" s="15" t="s">
        <v>872</v>
      </c>
      <c r="F40" s="17" t="s">
        <v>801</v>
      </c>
    </row>
    <row r="41" ht="38.1" customHeight="1" spans="1:6">
      <c r="A41" s="11">
        <v>38</v>
      </c>
      <c r="B41" s="12" t="s">
        <v>879</v>
      </c>
      <c r="C41" s="13" t="s">
        <v>880</v>
      </c>
      <c r="D41" s="14">
        <v>172.12</v>
      </c>
      <c r="E41" s="15" t="s">
        <v>872</v>
      </c>
      <c r="F41" s="17" t="s">
        <v>801</v>
      </c>
    </row>
    <row r="42" ht="38.1" customHeight="1" spans="1:6">
      <c r="A42" s="11">
        <v>39</v>
      </c>
      <c r="B42" s="12" t="s">
        <v>881</v>
      </c>
      <c r="C42" s="13" t="s">
        <v>880</v>
      </c>
      <c r="D42" s="14">
        <v>68.9</v>
      </c>
      <c r="E42" s="15" t="s">
        <v>872</v>
      </c>
      <c r="F42" s="17" t="s">
        <v>801</v>
      </c>
    </row>
    <row r="43" ht="38.1" customHeight="1" spans="1:6">
      <c r="A43" s="11">
        <v>40</v>
      </c>
      <c r="B43" s="12" t="s">
        <v>882</v>
      </c>
      <c r="C43" s="13" t="s">
        <v>883</v>
      </c>
      <c r="D43" s="14">
        <v>1100</v>
      </c>
      <c r="E43" s="15" t="s">
        <v>884</v>
      </c>
      <c r="F43" s="17" t="s">
        <v>801</v>
      </c>
    </row>
    <row r="44" ht="38.1" customHeight="1" spans="1:6">
      <c r="A44" s="11">
        <v>41</v>
      </c>
      <c r="B44" s="12" t="s">
        <v>885</v>
      </c>
      <c r="C44" s="13" t="s">
        <v>886</v>
      </c>
      <c r="D44" s="14">
        <v>165</v>
      </c>
      <c r="E44" s="15" t="s">
        <v>884</v>
      </c>
      <c r="F44" s="16" t="s">
        <v>798</v>
      </c>
    </row>
    <row r="45" ht="38.1" customHeight="1" spans="1:6">
      <c r="A45" s="11">
        <v>42</v>
      </c>
      <c r="B45" s="12" t="s">
        <v>887</v>
      </c>
      <c r="C45" s="13" t="s">
        <v>888</v>
      </c>
      <c r="D45" s="14">
        <v>128</v>
      </c>
      <c r="E45" s="15" t="s">
        <v>884</v>
      </c>
      <c r="F45" s="16" t="s">
        <v>798</v>
      </c>
    </row>
    <row r="46" ht="51" customHeight="1" spans="1:6">
      <c r="A46" s="11">
        <v>43</v>
      </c>
      <c r="B46" s="12" t="s">
        <v>889</v>
      </c>
      <c r="C46" s="13" t="s">
        <v>890</v>
      </c>
      <c r="D46" s="14">
        <f>150.84+56</f>
        <v>206.84</v>
      </c>
      <c r="E46" s="18" t="s">
        <v>891</v>
      </c>
      <c r="F46" s="16" t="s">
        <v>892</v>
      </c>
    </row>
    <row r="47" ht="38.1" customHeight="1" spans="1:6">
      <c r="A47" s="11">
        <v>44</v>
      </c>
      <c r="B47" s="12" t="s">
        <v>893</v>
      </c>
      <c r="C47" s="13" t="s">
        <v>894</v>
      </c>
      <c r="D47" s="14">
        <v>58</v>
      </c>
      <c r="E47" s="15" t="s">
        <v>884</v>
      </c>
      <c r="F47" s="17" t="s">
        <v>801</v>
      </c>
    </row>
    <row r="48" ht="38.1" customHeight="1" spans="1:6">
      <c r="A48" s="11">
        <v>45</v>
      </c>
      <c r="B48" s="12" t="s">
        <v>895</v>
      </c>
      <c r="C48" s="13" t="s">
        <v>896</v>
      </c>
      <c r="D48" s="14">
        <v>62.1</v>
      </c>
      <c r="E48" s="15" t="s">
        <v>884</v>
      </c>
      <c r="F48" s="17" t="s">
        <v>801</v>
      </c>
    </row>
    <row r="49" ht="38.1" customHeight="1" spans="1:6">
      <c r="A49" s="11">
        <v>46</v>
      </c>
      <c r="B49" s="12" t="s">
        <v>897</v>
      </c>
      <c r="C49" s="13" t="s">
        <v>898</v>
      </c>
      <c r="D49" s="14">
        <v>151.4</v>
      </c>
      <c r="E49" s="15" t="s">
        <v>884</v>
      </c>
      <c r="F49" s="17" t="s">
        <v>801</v>
      </c>
    </row>
    <row r="50" ht="38.1" customHeight="1" spans="1:6">
      <c r="A50" s="11">
        <v>47</v>
      </c>
      <c r="B50" s="12" t="s">
        <v>899</v>
      </c>
      <c r="C50" s="13" t="s">
        <v>900</v>
      </c>
      <c r="D50" s="14">
        <v>76.46</v>
      </c>
      <c r="E50" s="15" t="s">
        <v>884</v>
      </c>
      <c r="F50" s="17" t="s">
        <v>801</v>
      </c>
    </row>
    <row r="51" ht="38.1" customHeight="1" spans="1:6">
      <c r="A51" s="11">
        <v>48</v>
      </c>
      <c r="B51" s="12" t="s">
        <v>901</v>
      </c>
      <c r="C51" s="13" t="s">
        <v>902</v>
      </c>
      <c r="D51" s="14">
        <v>186.6</v>
      </c>
      <c r="E51" s="15" t="s">
        <v>884</v>
      </c>
      <c r="F51" s="17" t="s">
        <v>801</v>
      </c>
    </row>
    <row r="52" ht="38.1" customHeight="1" spans="1:6">
      <c r="A52" s="11">
        <v>49</v>
      </c>
      <c r="B52" s="12" t="s">
        <v>903</v>
      </c>
      <c r="C52" s="13" t="s">
        <v>810</v>
      </c>
      <c r="D52" s="14">
        <v>82.1</v>
      </c>
      <c r="E52" s="15" t="s">
        <v>884</v>
      </c>
      <c r="F52" s="17" t="s">
        <v>801</v>
      </c>
    </row>
    <row r="53" ht="38.1" customHeight="1" spans="1:6">
      <c r="A53" s="11">
        <v>50</v>
      </c>
      <c r="B53" s="12" t="s">
        <v>904</v>
      </c>
      <c r="C53" s="13" t="s">
        <v>896</v>
      </c>
      <c r="D53" s="14">
        <v>50</v>
      </c>
      <c r="E53" s="15" t="s">
        <v>884</v>
      </c>
      <c r="F53" s="17" t="s">
        <v>801</v>
      </c>
    </row>
    <row r="54" ht="38.1" customHeight="1" spans="1:6">
      <c r="A54" s="11">
        <v>51</v>
      </c>
      <c r="B54" s="12" t="s">
        <v>905</v>
      </c>
      <c r="C54" s="13" t="s">
        <v>906</v>
      </c>
      <c r="D54" s="14">
        <v>280</v>
      </c>
      <c r="E54" s="15" t="s">
        <v>884</v>
      </c>
      <c r="F54" s="17" t="s">
        <v>801</v>
      </c>
    </row>
    <row r="55" ht="38.1" customHeight="1" spans="1:6">
      <c r="A55" s="11">
        <v>52</v>
      </c>
      <c r="B55" s="12" t="s">
        <v>907</v>
      </c>
      <c r="C55" s="13" t="s">
        <v>896</v>
      </c>
      <c r="D55" s="14">
        <v>391.41</v>
      </c>
      <c r="E55" s="15" t="s">
        <v>908</v>
      </c>
      <c r="F55" s="17" t="s">
        <v>801</v>
      </c>
    </row>
    <row r="56" ht="38.1" customHeight="1" spans="1:6">
      <c r="A56" s="11">
        <v>53</v>
      </c>
      <c r="B56" s="12" t="s">
        <v>909</v>
      </c>
      <c r="C56" s="13" t="s">
        <v>910</v>
      </c>
      <c r="D56" s="14">
        <v>59</v>
      </c>
      <c r="E56" s="15" t="s">
        <v>908</v>
      </c>
      <c r="F56" s="17" t="s">
        <v>801</v>
      </c>
    </row>
    <row r="57" ht="38.1" customHeight="1" spans="1:6">
      <c r="A57" s="11">
        <v>54</v>
      </c>
      <c r="B57" s="12" t="s">
        <v>911</v>
      </c>
      <c r="C57" s="13" t="s">
        <v>912</v>
      </c>
      <c r="D57" s="14">
        <v>184.45</v>
      </c>
      <c r="E57" s="15" t="s">
        <v>908</v>
      </c>
      <c r="F57" s="17" t="s">
        <v>801</v>
      </c>
    </row>
    <row r="58" ht="38.1" customHeight="1" spans="1:6">
      <c r="A58" s="19" t="s">
        <v>167</v>
      </c>
      <c r="B58" s="20"/>
      <c r="C58" s="21" t="s">
        <v>168</v>
      </c>
      <c r="D58" s="22">
        <f>SUM(D4:D57)</f>
        <v>12896.62</v>
      </c>
      <c r="E58" s="23" t="s">
        <v>168</v>
      </c>
      <c r="F58" s="23" t="s">
        <v>168</v>
      </c>
    </row>
  </sheetData>
  <mergeCells count="7">
    <mergeCell ref="A1:F1"/>
    <mergeCell ref="E2:F2"/>
    <mergeCell ref="A58:B58"/>
    <mergeCell ref="A2:A3"/>
    <mergeCell ref="B2:B3"/>
    <mergeCell ref="C2:C3"/>
    <mergeCell ref="D2:D3"/>
  </mergeCells>
  <conditionalFormatting sqref="B4:B57">
    <cfRule type="duplicateValues" dxfId="0" priority="1"/>
  </conditionalFormatting>
  <pageMargins left="0.275" right="0.236111111111111" top="0.629861111111111" bottom="0.708333333333333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√金城公示</vt:lpstr>
      <vt:lpstr>√指前公示</vt:lpstr>
      <vt:lpstr>√朱林公示</vt:lpstr>
      <vt:lpstr>√直溪公示</vt:lpstr>
      <vt:lpstr>√薛埠公示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种植先锋</cp:lastModifiedBy>
  <dcterms:created xsi:type="dcterms:W3CDTF">2020-08-18T08:03:28Z</dcterms:created>
  <dcterms:modified xsi:type="dcterms:W3CDTF">2020-08-18T08:06:13Z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